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7795" windowHeight="125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9" i="1" l="1"/>
  <c r="C10" i="1"/>
  <c r="L3" i="1"/>
  <c r="D8" i="1" s="1"/>
  <c r="W4" i="1" s="1"/>
  <c r="C15" i="1" l="1"/>
  <c r="L8" i="1"/>
  <c r="C16" i="1"/>
  <c r="L9" i="1"/>
  <c r="D9" i="1"/>
  <c r="M4" i="1" l="1"/>
  <c r="L4" i="1"/>
  <c r="L5" i="1"/>
  <c r="M5" i="1"/>
  <c r="P3" i="1" l="1"/>
  <c r="P5" i="1"/>
  <c r="P4" i="1"/>
  <c r="S4" i="1" l="1"/>
  <c r="T7" i="1" s="1"/>
  <c r="G4" i="1" s="1"/>
  <c r="V4" i="1" s="1"/>
  <c r="S3" i="1" l="1"/>
</calcChain>
</file>

<file path=xl/comments1.xml><?xml version="1.0" encoding="utf-8"?>
<comments xmlns="http://schemas.openxmlformats.org/spreadsheetml/2006/main">
  <authors>
    <author>Jason Barry</author>
  </authors>
  <commentList>
    <comment ref="D10" authorId="0">
      <text>
        <r>
          <rPr>
            <b/>
            <sz val="9"/>
            <color indexed="81"/>
            <rFont val="Tahoma"/>
            <family val="2"/>
          </rPr>
          <t>Jason Barry:</t>
        </r>
        <r>
          <rPr>
            <sz val="9"/>
            <color indexed="81"/>
            <rFont val="Tahoma"/>
            <family val="2"/>
          </rPr>
          <t xml:space="preserve">
Increase until radius fails</t>
        </r>
      </text>
    </comment>
  </commentList>
</comments>
</file>

<file path=xl/sharedStrings.xml><?xml version="1.0" encoding="utf-8"?>
<sst xmlns="http://schemas.openxmlformats.org/spreadsheetml/2006/main" count="32" uniqueCount="27">
  <si>
    <t>Radius Max</t>
  </si>
  <si>
    <t>Radius Min</t>
  </si>
  <si>
    <t>Arc Degrees</t>
  </si>
  <si>
    <t>Input areas are shaded yellow</t>
  </si>
  <si>
    <t>point 1</t>
  </si>
  <si>
    <t>point 2</t>
  </si>
  <si>
    <t>point 3</t>
  </si>
  <si>
    <t>X</t>
  </si>
  <si>
    <t>Y</t>
  </si>
  <si>
    <t>Point 1</t>
  </si>
  <si>
    <t>Point 2</t>
  </si>
  <si>
    <t>Point 3</t>
  </si>
  <si>
    <t>Cartisian</t>
  </si>
  <si>
    <t>A.rad</t>
  </si>
  <si>
    <t>2_1</t>
  </si>
  <si>
    <t>3_2</t>
  </si>
  <si>
    <t>3_1</t>
  </si>
  <si>
    <t>prim</t>
  </si>
  <si>
    <t>dist</t>
  </si>
  <si>
    <t>area</t>
  </si>
  <si>
    <t>Rad</t>
  </si>
  <si>
    <t>Radius</t>
  </si>
  <si>
    <t>Polar Psition</t>
  </si>
  <si>
    <t>Angle</t>
  </si>
  <si>
    <t>Radial Distance</t>
  </si>
  <si>
    <t>Radius Deviation from Nominal</t>
  </si>
  <si>
    <t>Point Deviation from Nominal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</si>
</sst>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"/>
    <numFmt numFmtId="165" formatCode="0.000"/>
    <numFmt numFmtId="166" formatCode="0.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1" fillId="2" borderId="1" applyNumberFormat="0" applyFont="0" applyAlignment="0" applyProtection="0"/>
    <xf numFmtId="0" fontId="4" fillId="3" borderId="0" applyNumberFormat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3" fillId="2" borderId="1" xfId="1" applyFont="1"/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2" fillId="2" borderId="1" xfId="1" applyFont="1"/>
    <xf numFmtId="0" fontId="3" fillId="0" borderId="0" xfId="0" applyFont="1" applyFill="1" applyBorder="1" applyAlignment="1">
      <alignment horizontal="center"/>
    </xf>
    <xf numFmtId="16" fontId="3" fillId="0" borderId="0" xfId="0" applyNumberFormat="1" applyFont="1" applyFill="1" applyBorder="1" applyAlignment="1">
      <alignment horizontal="center"/>
    </xf>
    <xf numFmtId="0" fontId="4" fillId="3" borderId="0" xfId="2"/>
    <xf numFmtId="164" fontId="0" fillId="0" borderId="0" xfId="0" applyNumberFormat="1"/>
    <xf numFmtId="165" fontId="3" fillId="0" borderId="0" xfId="0" applyNumberFormat="1" applyFont="1"/>
    <xf numFmtId="164" fontId="3" fillId="0" borderId="0" xfId="0" applyNumberFormat="1" applyFont="1"/>
    <xf numFmtId="165" fontId="3" fillId="0" borderId="2" xfId="0" applyNumberFormat="1" applyFont="1" applyBorder="1" applyAlignment="1">
      <alignment horizontal="center"/>
    </xf>
    <xf numFmtId="164" fontId="3" fillId="0" borderId="2" xfId="0" applyNumberFormat="1" applyFont="1" applyBorder="1"/>
    <xf numFmtId="2" fontId="3" fillId="0" borderId="2" xfId="0" applyNumberFormat="1" applyFont="1" applyBorder="1" applyAlignment="1">
      <alignment horizontal="center"/>
    </xf>
    <xf numFmtId="166" fontId="3" fillId="0" borderId="2" xfId="0" applyNumberFormat="1" applyFont="1" applyBorder="1" applyAlignment="1">
      <alignment horizontal="center"/>
    </xf>
    <xf numFmtId="0" fontId="3" fillId="2" borderId="1" xfId="1" applyFont="1" applyAlignment="1" applyProtection="1">
      <alignment horizontal="center"/>
      <protection locked="0"/>
    </xf>
    <xf numFmtId="166" fontId="5" fillId="2" borderId="2" xfId="1" applyNumberFormat="1" applyFont="1" applyBorder="1" applyAlignment="1" applyProtection="1">
      <alignment horizontal="center"/>
      <protection locked="0"/>
    </xf>
  </cellXfs>
  <cellStyles count="3">
    <cellStyle name="Good" xfId="2" builtinId="26"/>
    <cellStyle name="Normal" xfId="0" builtinId="0"/>
    <cellStyle name="Note" xfId="1" builtinId="10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</xdr:colOff>
      <xdr:row>4</xdr:row>
      <xdr:rowOff>133350</xdr:rowOff>
    </xdr:from>
    <xdr:to>
      <xdr:col>23</xdr:col>
      <xdr:colOff>103544</xdr:colOff>
      <xdr:row>29</xdr:row>
      <xdr:rowOff>123039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81525" y="1362075"/>
          <a:ext cx="9857144" cy="6295239"/>
        </a:xfrm>
        <a:prstGeom prst="rect">
          <a:avLst/>
        </a:prstGeom>
      </xdr:spPr>
    </xdr:pic>
    <xdr:clientData/>
  </xdr:twoCellAnchor>
  <xdr:twoCellAnchor>
    <xdr:from>
      <xdr:col>0</xdr:col>
      <xdr:colOff>600075</xdr:colOff>
      <xdr:row>10</xdr:row>
      <xdr:rowOff>19050</xdr:rowOff>
    </xdr:from>
    <xdr:to>
      <xdr:col>4</xdr:col>
      <xdr:colOff>19050</xdr:colOff>
      <xdr:row>11</xdr:row>
      <xdr:rowOff>238125</xdr:rowOff>
    </xdr:to>
    <xdr:sp macro="" textlink="">
      <xdr:nvSpPr>
        <xdr:cNvPr id="2" name="TextBox 1"/>
        <xdr:cNvSpPr txBox="1"/>
      </xdr:nvSpPr>
      <xdr:spPr>
        <a:xfrm>
          <a:off x="600075" y="3114675"/>
          <a:ext cx="3895725" cy="523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Increase point 3 radial distance until</a:t>
          </a:r>
          <a:r>
            <a:rPr lang="en-US" sz="1100" baseline="0"/>
            <a:t> radius fails to find the point deviation required to fail radius.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16"/>
  <sheetViews>
    <sheetView tabSelected="1" workbookViewId="0">
      <selection activeCell="E5" sqref="E5"/>
    </sheetView>
  </sheetViews>
  <sheetFormatPr defaultRowHeight="23.25" x14ac:dyDescent="0.35"/>
  <cols>
    <col min="2" max="2" width="16.5703125" customWidth="1"/>
    <col min="3" max="3" width="17.85546875" style="1" bestFit="1" customWidth="1"/>
    <col min="4" max="4" width="23.5703125" style="1" customWidth="1"/>
    <col min="5" max="5" width="18.140625" style="1" bestFit="1" customWidth="1"/>
    <col min="6" max="7" width="18.140625" style="1" customWidth="1"/>
    <col min="8" max="9" width="18.140625" style="1" hidden="1" customWidth="1"/>
    <col min="10" max="11" width="0" hidden="1" customWidth="1"/>
    <col min="12" max="15" width="11.28515625" hidden="1" customWidth="1"/>
    <col min="16" max="16" width="19.5703125" hidden="1" customWidth="1"/>
    <col min="17" max="18" width="0" hidden="1" customWidth="1"/>
    <col min="19" max="19" width="18.140625" hidden="1" customWidth="1"/>
    <col min="20" max="20" width="21.140625" hidden="1" customWidth="1"/>
    <col min="21" max="21" width="0" hidden="1" customWidth="1"/>
    <col min="22" max="23" width="46.7109375" bestFit="1" customWidth="1"/>
  </cols>
  <sheetData>
    <row r="1" spans="1:26" x14ac:dyDescent="0.35">
      <c r="C1" s="5" t="s">
        <v>3</v>
      </c>
      <c r="D1" s="2"/>
      <c r="E1" s="2"/>
      <c r="F1" s="3"/>
      <c r="G1" s="3"/>
      <c r="H1" s="3"/>
      <c r="I1" s="3"/>
      <c r="K1" t="s">
        <v>12</v>
      </c>
    </row>
    <row r="2" spans="1:26" ht="24" thickBot="1" x14ac:dyDescent="0.4">
      <c r="C2" s="3"/>
      <c r="D2" s="3"/>
      <c r="E2" s="3"/>
      <c r="F2" s="3"/>
      <c r="G2" s="3"/>
      <c r="H2" s="3"/>
      <c r="I2" s="3"/>
      <c r="L2" t="s">
        <v>7</v>
      </c>
      <c r="M2" t="s">
        <v>8</v>
      </c>
      <c r="O2" t="s">
        <v>18</v>
      </c>
    </row>
    <row r="3" spans="1:26" ht="24.75" thickTop="1" thickBot="1" x14ac:dyDescent="0.4">
      <c r="C3" s="4" t="s">
        <v>0</v>
      </c>
      <c r="D3" s="4" t="s">
        <v>1</v>
      </c>
      <c r="E3" s="4" t="s">
        <v>2</v>
      </c>
      <c r="F3" s="3"/>
      <c r="G3" s="4" t="s">
        <v>21</v>
      </c>
      <c r="H3" s="3"/>
      <c r="I3" s="3"/>
      <c r="K3" t="s">
        <v>4</v>
      </c>
      <c r="L3" s="6">
        <f>((C4-D4)/2)+D4</f>
        <v>3</v>
      </c>
      <c r="M3" s="6">
        <v>0</v>
      </c>
      <c r="N3" s="6"/>
      <c r="O3" s="7" t="s">
        <v>14</v>
      </c>
      <c r="P3" s="6">
        <f>SQRT(((L4-L3)*(L4-L3))+((M4-M3)*(M4-M3)))</f>
        <v>1.1705419320967696</v>
      </c>
      <c r="R3" s="8" t="s">
        <v>20</v>
      </c>
      <c r="S3" s="9">
        <f>(P3*P4*P5)/(4*T7)</f>
        <v>3.1370086544065781</v>
      </c>
      <c r="T3" s="9"/>
      <c r="U3" s="9"/>
      <c r="V3" s="14" t="s">
        <v>25</v>
      </c>
      <c r="W3" s="14" t="s">
        <v>26</v>
      </c>
      <c r="X3" s="9"/>
      <c r="Y3" s="9"/>
      <c r="Z3" s="9"/>
    </row>
    <row r="4" spans="1:26" ht="24.75" thickTop="1" thickBot="1" x14ac:dyDescent="0.4">
      <c r="C4" s="16">
        <v>3.2</v>
      </c>
      <c r="D4" s="16">
        <v>2.8</v>
      </c>
      <c r="E4" s="16">
        <v>45</v>
      </c>
      <c r="F4" s="3"/>
      <c r="G4" s="13">
        <f>(P3*P4*P5)/(4*T7)</f>
        <v>3.1370086544065781</v>
      </c>
      <c r="H4" s="3"/>
      <c r="I4" s="3"/>
      <c r="K4" t="s">
        <v>5</v>
      </c>
      <c r="L4">
        <f>D9*COS(C15)</f>
        <v>2.77163859753386</v>
      </c>
      <c r="M4">
        <f>D9*SIN(C15)</f>
        <v>1.1480502970952693</v>
      </c>
      <c r="O4" t="s">
        <v>15</v>
      </c>
      <c r="P4" s="6">
        <f t="shared" ref="P4" si="0">SQRT(((L5-L4)*(L5-L4))+((M5-M4)*(M5-M4)))</f>
        <v>1.1746075390935831</v>
      </c>
      <c r="R4" t="s">
        <v>17</v>
      </c>
      <c r="S4">
        <f>(P3+P4+P5)/2</f>
        <v>2.3244889169580674</v>
      </c>
      <c r="V4" s="15">
        <f>G4-D8</f>
        <v>0.13700865440657806</v>
      </c>
      <c r="W4" s="15">
        <f>D10-D8</f>
        <v>2.0000000000000018E-2</v>
      </c>
    </row>
    <row r="5" spans="1:26" ht="24" thickTop="1" x14ac:dyDescent="0.35">
      <c r="K5" t="s">
        <v>6</v>
      </c>
      <c r="L5">
        <f>D10*COS(C16)</f>
        <v>2.1354624791833738</v>
      </c>
      <c r="M5">
        <f>D10*SIN(C16)</f>
        <v>2.1354624791833734</v>
      </c>
      <c r="O5" t="s">
        <v>16</v>
      </c>
      <c r="P5" s="6">
        <f>SQRT(((L3-L5)*(L3-L5))+((M3-M5)*(M3-M5)))</f>
        <v>2.3038283627257821</v>
      </c>
    </row>
    <row r="6" spans="1:26" ht="24" thickBot="1" x14ac:dyDescent="0.4"/>
    <row r="7" spans="1:26" ht="24.75" thickTop="1" thickBot="1" x14ac:dyDescent="0.4">
      <c r="A7" s="1" t="s">
        <v>22</v>
      </c>
      <c r="C7" s="4" t="s">
        <v>23</v>
      </c>
      <c r="D7" s="4" t="s">
        <v>24</v>
      </c>
      <c r="L7" s="1" t="s">
        <v>13</v>
      </c>
      <c r="S7" t="s">
        <v>19</v>
      </c>
      <c r="T7">
        <f>SQRT(S4*(S4-P3)*(S4-P4)*(S4-P5))</f>
        <v>0.25243767548170015</v>
      </c>
    </row>
    <row r="8" spans="1:26" ht="24.75" thickTop="1" thickBot="1" x14ac:dyDescent="0.4">
      <c r="B8" s="4" t="s">
        <v>9</v>
      </c>
      <c r="C8" s="4">
        <v>0</v>
      </c>
      <c r="D8" s="12">
        <f>L3</f>
        <v>3</v>
      </c>
      <c r="K8" t="s">
        <v>10</v>
      </c>
      <c r="L8" s="1">
        <f>RADIANS(C9)</f>
        <v>0.39269908169872414</v>
      </c>
    </row>
    <row r="9" spans="1:26" ht="24.75" thickTop="1" thickBot="1" x14ac:dyDescent="0.4">
      <c r="B9" s="4" t="s">
        <v>10</v>
      </c>
      <c r="C9" s="4">
        <f>E4/2</f>
        <v>22.5</v>
      </c>
      <c r="D9" s="12">
        <f>L3</f>
        <v>3</v>
      </c>
      <c r="K9" t="s">
        <v>11</v>
      </c>
      <c r="L9" s="1">
        <f>RADIANS(C10)</f>
        <v>0.78539816339744828</v>
      </c>
    </row>
    <row r="10" spans="1:26" ht="24.75" thickTop="1" thickBot="1" x14ac:dyDescent="0.4">
      <c r="B10" s="4" t="s">
        <v>11</v>
      </c>
      <c r="C10" s="4">
        <f>E4</f>
        <v>45</v>
      </c>
      <c r="D10" s="17">
        <v>3.02</v>
      </c>
      <c r="F10" s="9"/>
    </row>
    <row r="11" spans="1:26" ht="24" thickTop="1" x14ac:dyDescent="0.35">
      <c r="D11" s="10"/>
    </row>
    <row r="12" spans="1:26" x14ac:dyDescent="0.35">
      <c r="D12" s="10"/>
    </row>
    <row r="13" spans="1:26" hidden="1" x14ac:dyDescent="0.35">
      <c r="D13" s="11"/>
    </row>
    <row r="14" spans="1:26" hidden="1" x14ac:dyDescent="0.35">
      <c r="C14" s="1" t="s">
        <v>13</v>
      </c>
    </row>
    <row r="15" spans="1:26" hidden="1" x14ac:dyDescent="0.35">
      <c r="B15" t="s">
        <v>10</v>
      </c>
      <c r="C15" s="1">
        <f>RADIANS(C9)</f>
        <v>0.39269908169872414</v>
      </c>
    </row>
    <row r="16" spans="1:26" hidden="1" x14ac:dyDescent="0.35">
      <c r="B16" t="s">
        <v>11</v>
      </c>
      <c r="C16" s="1">
        <f>RADIANS(C10)</f>
        <v>0.78539816339744828</v>
      </c>
    </row>
  </sheetData>
  <sheetProtection password="8259" sheet="1" objects="1" scenarios="1"/>
  <conditionalFormatting sqref="G4">
    <cfRule type="cellIs" dxfId="3" priority="5" operator="notBetween">
      <formula>$C$4</formula>
      <formula>$D$4</formula>
    </cfRule>
    <cfRule type="cellIs" dxfId="2" priority="6" operator="between">
      <formula>$C$4</formula>
      <formula>$D$4</formula>
    </cfRule>
  </conditionalFormatting>
  <conditionalFormatting sqref="V4:W4">
    <cfRule type="cellIs" dxfId="1" priority="1" operator="between">
      <formula>($C$4-$D$4)/2</formula>
      <formula>($D$4-$C$4)/2</formula>
    </cfRule>
    <cfRule type="cellIs" dxfId="0" priority="2" operator="notBetween">
      <formula>($C$4-$D$4)/2</formula>
      <formula>($D$4-$C$4)/2</formula>
    </cfRule>
  </conditionalFormatting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Barry</dc:creator>
  <cp:lastModifiedBy>Jason Barry</cp:lastModifiedBy>
  <dcterms:created xsi:type="dcterms:W3CDTF">2018-10-10T17:33:43Z</dcterms:created>
  <dcterms:modified xsi:type="dcterms:W3CDTF">2018-11-09T18:07:01Z</dcterms:modified>
</cp:coreProperties>
</file>