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olong\Desktop\Job Documents\"/>
    </mc:Choice>
  </mc:AlternateContent>
  <bookViews>
    <workbookView xWindow="0" yWindow="0" windowWidth="21570" windowHeight="7980"/>
  </bookViews>
  <sheets>
    <sheet name="CMM Program estimate" sheetId="4" r:id="rId1"/>
    <sheet name="RE and Drawings" sheetId="3"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4" l="1"/>
  <c r="H9" i="4" s="1"/>
  <c r="H11" i="4" s="1"/>
  <c r="H14" i="4" s="1"/>
  <c r="H21" i="4" s="1"/>
  <c r="H12" i="4" l="1"/>
  <c r="H19" i="4" s="1"/>
  <c r="H17" i="4"/>
</calcChain>
</file>

<file path=xl/sharedStrings.xml><?xml version="1.0" encoding="utf-8"?>
<sst xmlns="http://schemas.openxmlformats.org/spreadsheetml/2006/main" count="34" uniqueCount="34">
  <si>
    <t>X * 4 = Minutes</t>
  </si>
  <si>
    <t>Minutes / 60 = Hours</t>
  </si>
  <si>
    <t>Hours / 24 = Days</t>
  </si>
  <si>
    <t>Blue Print (B/P) features is total count of features on the B/P</t>
  </si>
  <si>
    <t>3.8 (Constant) is avg. number of Characteristics per Feature</t>
  </si>
  <si>
    <t>4 is number of Minutes to program a single Feature</t>
  </si>
  <si>
    <t>Example:</t>
  </si>
  <si>
    <t>Using a B/P with 200 Features.</t>
  </si>
  <si>
    <t>ENTER</t>
  </si>
  <si>
    <t>How Many Features are required to be checked (4 MIN PER FEATURE).</t>
  </si>
  <si>
    <t>200 * 4 = 800</t>
  </si>
  <si>
    <t>760 * 4 = 3200</t>
  </si>
  <si>
    <t>Minutes divided by 60 (60 minutes per hour)</t>
  </si>
  <si>
    <t>3200 / 60 = 53.3333</t>
  </si>
  <si>
    <t>50.6667 / 24 = 2.222</t>
  </si>
  <si>
    <t>Time = 50.6667 Hours or 2.222 Days</t>
  </si>
  <si>
    <t xml:space="preserve">Each Characteristic has an "average" of 4 minutes to program </t>
  </si>
  <si>
    <t>Hours</t>
  </si>
  <si>
    <t>This is used to quote inspection programming times at the contract level.</t>
  </si>
  <si>
    <t>Total 8hr Days
with
 "Engineering Prepped" drawings</t>
  </si>
  <si>
    <t>Formula used</t>
  </si>
  <si>
    <t>Blue print  Features * 3.8 = X characteristics</t>
  </si>
  <si>
    <t>Estimated CMM programming time Calculator ENGINEERING PREPPED</t>
  </si>
  <si>
    <t>Cost ($125 per hour)</t>
  </si>
  <si>
    <t>Total Hours 
Non Engineering Prepped
 2.8 Factor</t>
  </si>
  <si>
    <t>Total 8hr Days  
Non Engineering Prepped
 2.8 Factor</t>
  </si>
  <si>
    <t>Days * 2.8 (non prepped allowance) = Days Total</t>
  </si>
  <si>
    <t>2.222 * 2.8 = 6.216 Total Days (Rounded to 5.5 Days)</t>
  </si>
  <si>
    <t>This calculation is comparable to quoted times for work done at certified inspection and metrology houses such as Zeiss ($150 per hr) and Advanced Measurement Lab ($125 per hr) .</t>
  </si>
  <si>
    <t xml:space="preserve">Programing cost per hour ($125)fixtures and stylus not included </t>
  </si>
  <si>
    <t>NOTE: curve, arc's and free form surface take longer. Start and stop times are dependent to a lot variables such as other responsibilities that effect prioritizing within the facilities.</t>
  </si>
  <si>
    <t>Each feature has an "average" 4 characteristics so multiply by 4 characteristic</t>
  </si>
  <si>
    <t>NON-ENGINEERING PREPPED - NO CAD - NO FIXUREING-NO CALIBRATED PROBING</t>
  </si>
  <si>
    <t>2.8 is an allowance factor to cover everything that's not included in
an "engineering prepped" drawing. 
Such as: 
Stylus configuration and calibration,  characteristics named and  ballooned on drawing in sequential order, fixtures, operation specific details such as types of ASME, DIN, ISO specified evaluations LMC, MMC, inner tangential, outer tangential, minimum zone, Cad Model and application Research, calculated speed and point spacing required per feature, bonus modifiers, repeatability and accuracy testing (gauge R&amp;R) , SPC, CPK and time spend proving program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</si>
</sst>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6" formatCode="&quot;$&quot;#,##0.00"/>
  </numFmts>
  <fonts count="5" x14ac:knownFonts="1">
    <font>
      <sz val="11"/>
      <color theme="1"/>
      <name val="Calibri"/>
      <family val="2"/>
      <scheme val="minor"/>
    </font>
    <font>
      <sz val="9"/>
      <color rgb="FF000000"/>
      <name val="Arial"/>
      <family val="2"/>
    </font>
    <font>
      <b/>
      <sz val="11"/>
      <color theme="1"/>
      <name val="Calibri"/>
      <family val="2"/>
      <scheme val="minor"/>
    </font>
    <font>
      <b/>
      <sz val="10"/>
      <color rgb="FF000000"/>
      <name val="Arial"/>
      <family val="2"/>
    </font>
    <font>
      <sz val="11"/>
      <color theme="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49998474074526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vertical="center"/>
    </xf>
    <xf numFmtId="0" fontId="0" fillId="3" borderId="4" xfId="0" applyFill="1" applyBorder="1" applyAlignment="1">
      <alignment horizontal="center" vertical="center"/>
    </xf>
    <xf numFmtId="0" fontId="0" fillId="2" borderId="8" xfId="0" applyFill="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applyAlignment="1">
      <alignment horizontal="center" vertical="center"/>
    </xf>
    <xf numFmtId="0" fontId="0" fillId="2" borderId="11" xfId="0" applyFill="1" applyBorder="1" applyAlignment="1">
      <alignment horizontal="center" vertical="center"/>
    </xf>
    <xf numFmtId="164" fontId="0" fillId="2" borderId="11" xfId="0" applyNumberFormat="1" applyFill="1" applyBorder="1" applyAlignment="1">
      <alignment horizontal="center" vertical="center"/>
    </xf>
    <xf numFmtId="164" fontId="0" fillId="2" borderId="11" xfId="0" applyNumberFormat="1" applyFill="1" applyBorder="1" applyAlignment="1">
      <alignment horizontal="center" vertical="center" wrapText="1"/>
    </xf>
    <xf numFmtId="0" fontId="1" fillId="3" borderId="3" xfId="0" applyFont="1" applyFill="1" applyBorder="1"/>
    <xf numFmtId="0" fontId="0" fillId="0" borderId="12" xfId="0" applyBorder="1"/>
    <xf numFmtId="2" fontId="0" fillId="2" borderId="16" xfId="0" applyNumberFormat="1" applyFill="1" applyBorder="1" applyAlignment="1">
      <alignment horizontal="center" vertical="center"/>
    </xf>
    <xf numFmtId="164" fontId="0" fillId="4" borderId="11" xfId="0" applyNumberFormat="1" applyFill="1" applyBorder="1" applyAlignment="1">
      <alignment horizontal="center" vertical="center" wrapText="1"/>
    </xf>
    <xf numFmtId="164" fontId="0" fillId="4" borderId="16" xfId="0" applyNumberFormat="1" applyFill="1" applyBorder="1" applyAlignment="1">
      <alignment horizontal="center" vertical="center"/>
    </xf>
    <xf numFmtId="164" fontId="0" fillId="4" borderId="17" xfId="0" applyNumberFormat="1" applyFill="1" applyBorder="1" applyAlignment="1">
      <alignment horizontal="center" vertical="center"/>
    </xf>
    <xf numFmtId="166" fontId="2" fillId="4" borderId="9" xfId="0" applyNumberFormat="1" applyFont="1" applyFill="1" applyBorder="1" applyAlignment="1">
      <alignment horizontal="center" vertical="center"/>
    </xf>
    <xf numFmtId="2" fontId="0" fillId="4" borderId="15" xfId="0" applyNumberFormat="1" applyFill="1" applyBorder="1" applyAlignment="1">
      <alignment horizontal="center" vertical="center"/>
    </xf>
    <xf numFmtId="166" fontId="2" fillId="2" borderId="11" xfId="0" applyNumberFormat="1" applyFont="1" applyFill="1" applyBorder="1" applyAlignment="1">
      <alignment horizontal="center" vertical="center"/>
    </xf>
    <xf numFmtId="0" fontId="0" fillId="0" borderId="1" xfId="0" applyBorder="1" applyAlignment="1">
      <alignment vertical="center"/>
    </xf>
    <xf numFmtId="0" fontId="0" fillId="0" borderId="0" xfId="0" applyBorder="1"/>
    <xf numFmtId="0" fontId="0" fillId="0" borderId="2" xfId="0" applyBorder="1"/>
    <xf numFmtId="0" fontId="0" fillId="0" borderId="3" xfId="0" applyBorder="1" applyAlignment="1">
      <alignment vertical="center"/>
    </xf>
    <xf numFmtId="0" fontId="0" fillId="0" borderId="20" xfId="0" applyBorder="1"/>
    <xf numFmtId="0" fontId="0" fillId="0" borderId="4" xfId="0" applyBorder="1"/>
    <xf numFmtId="0" fontId="2" fillId="0" borderId="10" xfId="0" applyFont="1" applyBorder="1" applyAlignment="1">
      <alignment wrapText="1"/>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0" borderId="12" xfId="0" applyBorder="1" applyAlignment="1">
      <alignment horizontal="left" vertical="top" wrapText="1"/>
    </xf>
    <xf numFmtId="0" fontId="0" fillId="0" borderId="13" xfId="0" applyBorder="1" applyAlignment="1">
      <alignment horizontal="left" vertical="top"/>
    </xf>
    <xf numFmtId="0" fontId="0" fillId="0" borderId="14" xfId="0" applyBorder="1" applyAlignment="1">
      <alignment horizontal="left" vertical="top"/>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tabSelected="1" workbookViewId="0">
      <selection activeCell="M4" sqref="M4"/>
    </sheetView>
  </sheetViews>
  <sheetFormatPr defaultRowHeight="15" x14ac:dyDescent="0.25"/>
  <cols>
    <col min="7" max="7" width="70" bestFit="1" customWidth="1"/>
    <col min="8" max="8" width="33" style="1" bestFit="1" customWidth="1"/>
    <col min="9" max="22" width="9.140625" style="1"/>
  </cols>
  <sheetData>
    <row r="1" spans="1:8" ht="16.5" customHeight="1" x14ac:dyDescent="0.25">
      <c r="A1" s="26" t="s">
        <v>20</v>
      </c>
      <c r="B1" s="27"/>
      <c r="C1" s="27"/>
      <c r="D1" s="27"/>
      <c r="E1" s="27"/>
      <c r="F1" s="28"/>
      <c r="G1" s="29" t="s">
        <v>28</v>
      </c>
      <c r="H1" s="30"/>
    </row>
    <row r="2" spans="1:8" x14ac:dyDescent="0.25">
      <c r="A2" s="19" t="s">
        <v>21</v>
      </c>
      <c r="B2" s="20"/>
      <c r="C2" s="20"/>
      <c r="D2" s="20"/>
      <c r="E2" s="20"/>
      <c r="F2" s="21"/>
      <c r="G2" s="31"/>
      <c r="H2" s="32"/>
    </row>
    <row r="3" spans="1:8" ht="15.75" thickBot="1" x14ac:dyDescent="0.3">
      <c r="A3" s="19" t="s">
        <v>0</v>
      </c>
      <c r="B3" s="20"/>
      <c r="C3" s="20"/>
      <c r="D3" s="20"/>
      <c r="E3" s="20"/>
      <c r="F3" s="21"/>
      <c r="G3" s="10" t="s">
        <v>18</v>
      </c>
      <c r="H3" s="2"/>
    </row>
    <row r="4" spans="1:8" x14ac:dyDescent="0.25">
      <c r="A4" s="19" t="s">
        <v>1</v>
      </c>
      <c r="B4" s="20"/>
      <c r="C4" s="20"/>
      <c r="D4" s="20"/>
      <c r="E4" s="20"/>
      <c r="F4" s="21"/>
      <c r="G4" s="3" t="s">
        <v>22</v>
      </c>
      <c r="H4" s="4" t="s">
        <v>8</v>
      </c>
    </row>
    <row r="5" spans="1:8" x14ac:dyDescent="0.25">
      <c r="A5" s="19" t="s">
        <v>2</v>
      </c>
      <c r="B5" s="20"/>
      <c r="C5" s="20"/>
      <c r="D5" s="20"/>
      <c r="E5" s="20"/>
      <c r="F5" s="21"/>
      <c r="G5" s="5" t="s">
        <v>9</v>
      </c>
      <c r="H5" s="6">
        <v>47</v>
      </c>
    </row>
    <row r="6" spans="1:8" ht="45" x14ac:dyDescent="0.25">
      <c r="A6" s="19" t="s">
        <v>26</v>
      </c>
      <c r="B6" s="20"/>
      <c r="C6" s="20"/>
      <c r="D6" s="20"/>
      <c r="E6" s="20"/>
      <c r="F6" s="21"/>
      <c r="G6" s="25" t="s">
        <v>30</v>
      </c>
      <c r="H6" s="6"/>
    </row>
    <row r="7" spans="1:8" x14ac:dyDescent="0.25">
      <c r="A7" s="19" t="s">
        <v>3</v>
      </c>
      <c r="B7" s="20"/>
      <c r="C7" s="20"/>
      <c r="D7" s="20"/>
      <c r="E7" s="20"/>
      <c r="F7" s="21"/>
      <c r="G7" s="5" t="s">
        <v>31</v>
      </c>
      <c r="H7" s="6">
        <f>H5*4</f>
        <v>188</v>
      </c>
    </row>
    <row r="8" spans="1:8" x14ac:dyDescent="0.25">
      <c r="A8" s="19" t="s">
        <v>4</v>
      </c>
      <c r="B8" s="20"/>
      <c r="C8" s="20"/>
      <c r="D8" s="20"/>
      <c r="E8" s="20"/>
      <c r="F8" s="21"/>
      <c r="G8" s="5"/>
      <c r="H8" s="6"/>
    </row>
    <row r="9" spans="1:8" x14ac:dyDescent="0.25">
      <c r="A9" s="19" t="s">
        <v>5</v>
      </c>
      <c r="B9" s="20"/>
      <c r="C9" s="20"/>
      <c r="D9" s="20"/>
      <c r="E9" s="20"/>
      <c r="F9" s="21"/>
      <c r="G9" s="5" t="s">
        <v>16</v>
      </c>
      <c r="H9" s="6">
        <f>H7*4</f>
        <v>752</v>
      </c>
    </row>
    <row r="10" spans="1:8" x14ac:dyDescent="0.25">
      <c r="A10" s="19" t="s">
        <v>6</v>
      </c>
      <c r="B10" s="20"/>
      <c r="C10" s="20"/>
      <c r="D10" s="20"/>
      <c r="E10" s="20"/>
      <c r="F10" s="21"/>
      <c r="G10" s="5"/>
      <c r="H10" s="7" t="s">
        <v>17</v>
      </c>
    </row>
    <row r="11" spans="1:8" x14ac:dyDescent="0.25">
      <c r="A11" s="19" t="s">
        <v>7</v>
      </c>
      <c r="B11" s="20"/>
      <c r="C11" s="20"/>
      <c r="D11" s="20"/>
      <c r="E11" s="20"/>
      <c r="F11" s="21"/>
      <c r="G11" s="5" t="s">
        <v>12</v>
      </c>
      <c r="H11" s="8">
        <f>H9/60</f>
        <v>12.533333333333333</v>
      </c>
    </row>
    <row r="12" spans="1:8" x14ac:dyDescent="0.25">
      <c r="A12" s="19" t="s">
        <v>10</v>
      </c>
      <c r="B12" s="20"/>
      <c r="C12" s="20"/>
      <c r="D12" s="20"/>
      <c r="E12" s="20"/>
      <c r="F12" s="21"/>
      <c r="G12" s="5" t="s">
        <v>29</v>
      </c>
      <c r="H12" s="18">
        <f>H11*125</f>
        <v>1566.6666666666667</v>
      </c>
    </row>
    <row r="13" spans="1:8" ht="45" x14ac:dyDescent="0.25">
      <c r="A13" s="19" t="s">
        <v>11</v>
      </c>
      <c r="B13" s="20"/>
      <c r="C13" s="20"/>
      <c r="D13" s="20"/>
      <c r="E13" s="20"/>
      <c r="F13" s="21"/>
      <c r="G13" s="5"/>
      <c r="H13" s="9" t="s">
        <v>19</v>
      </c>
    </row>
    <row r="14" spans="1:8" ht="15.75" thickBot="1" x14ac:dyDescent="0.3">
      <c r="A14" s="19" t="s">
        <v>13</v>
      </c>
      <c r="B14" s="20"/>
      <c r="C14" s="20"/>
      <c r="D14" s="20"/>
      <c r="E14" s="20"/>
      <c r="F14" s="21"/>
      <c r="G14" s="11"/>
      <c r="H14" s="12">
        <f>H11/8</f>
        <v>1.5666666666666667</v>
      </c>
    </row>
    <row r="15" spans="1:8" x14ac:dyDescent="0.25">
      <c r="A15" s="19" t="s">
        <v>14</v>
      </c>
      <c r="B15" s="20"/>
      <c r="C15" s="20"/>
      <c r="D15" s="20"/>
      <c r="E15" s="20"/>
      <c r="F15" s="21"/>
      <c r="G15" s="36" t="s">
        <v>32</v>
      </c>
      <c r="H15" s="37"/>
    </row>
    <row r="16" spans="1:8" ht="45" x14ac:dyDescent="0.25">
      <c r="A16" s="19" t="s">
        <v>15</v>
      </c>
      <c r="B16" s="20"/>
      <c r="C16" s="20"/>
      <c r="D16" s="20"/>
      <c r="E16" s="20"/>
      <c r="F16" s="21"/>
      <c r="G16" s="33" t="s">
        <v>33</v>
      </c>
      <c r="H16" s="13" t="s">
        <v>24</v>
      </c>
    </row>
    <row r="17" spans="1:8" ht="15" customHeight="1" thickBot="1" x14ac:dyDescent="0.3">
      <c r="A17" s="22" t="s">
        <v>27</v>
      </c>
      <c r="B17" s="23"/>
      <c r="C17" s="23"/>
      <c r="D17" s="23"/>
      <c r="E17" s="23"/>
      <c r="F17" s="24"/>
      <c r="G17" s="34"/>
      <c r="H17" s="14">
        <f>H11*2.6</f>
        <v>32.586666666666666</v>
      </c>
    </row>
    <row r="18" spans="1:8" ht="15" customHeight="1" x14ac:dyDescent="0.25">
      <c r="G18" s="34"/>
      <c r="H18" s="15" t="s">
        <v>23</v>
      </c>
    </row>
    <row r="19" spans="1:8" x14ac:dyDescent="0.25">
      <c r="G19" s="34"/>
      <c r="H19" s="16">
        <f>H12*2.8</f>
        <v>4386.666666666667</v>
      </c>
    </row>
    <row r="20" spans="1:8" ht="45" x14ac:dyDescent="0.25">
      <c r="G20" s="34"/>
      <c r="H20" s="13" t="s">
        <v>25</v>
      </c>
    </row>
    <row r="21" spans="1:8" ht="21.75" customHeight="1" thickBot="1" x14ac:dyDescent="0.3">
      <c r="G21" s="35"/>
      <c r="H21" s="17">
        <f>H14*2.8</f>
        <v>4.3866666666666667</v>
      </c>
    </row>
  </sheetData>
  <mergeCells count="4">
    <mergeCell ref="A1:F1"/>
    <mergeCell ref="G1:H2"/>
    <mergeCell ref="G16:G21"/>
    <mergeCell ref="G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9" sqref="K2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CMM Program estimate</vt:lpstr>
      <vt:lpstr>RE and Drawings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 Long</dc:creator>
  <cp:lastModifiedBy>Owen Long</cp:lastModifiedBy>
  <dcterms:created xsi:type="dcterms:W3CDTF">2017-02-06T15:02:30Z</dcterms:created>
  <dcterms:modified xsi:type="dcterms:W3CDTF">2018-04-05T12:24:19Z</dcterms:modified>
</cp:coreProperties>
</file>