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713"/>
  <workbookPr/>
  <mc:AlternateContent xmlns:mc="http://schemas.openxmlformats.org/markup-compatibility/2006">
    <mc:Choice Requires="x15">
      <x15ac:absPath xmlns:x15ac="http://schemas.microsoft.com/office/spreadsheetml/2010/11/ac" url="/Users/Metatron/Documents/"/>
    </mc:Choice>
  </mc:AlternateContent>
  <xr:revisionPtr revIDLastSave="0" documentId="13_ncr:1_{E3493FD0-5A2C-FC42-A7C7-1FFE4DC215E6}" xr6:coauthVersionLast="45" xr6:coauthVersionMax="45" xr10:uidLastSave="{00000000-0000-0000-0000-000000000000}"/>
  <bookViews>
    <workbookView xWindow="0" yWindow="460" windowWidth="33600" windowHeight="20540" xr2:uid="{00000000-000D-0000-FFFF-FFFF00000000}"/>
  </bookViews>
  <sheets>
    <sheet name="Tabelle1" sheetId="1" r:id="rId1"/>
    <sheet name="Tabelle2" sheetId="2" r:id="rId2"/>
  </sheets>
  <definedNames>
    <definedName name="Winkelstellungen">Tabelle2!$A$2:$A$146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22" i="1" l="1"/>
  <c r="Q21" i="1"/>
  <c r="Q20" i="1"/>
  <c r="X4" i="1"/>
  <c r="X5" i="1"/>
  <c r="N4" i="1" l="1"/>
  <c r="M3" i="1"/>
  <c r="L2" i="1"/>
  <c r="C10" i="1" l="1"/>
  <c r="A10" i="1"/>
  <c r="C8" i="1"/>
  <c r="A8" i="1"/>
  <c r="B14" i="1"/>
  <c r="B13" i="1"/>
  <c r="A13" i="1"/>
  <c r="A14" i="1"/>
  <c r="K14" i="1" l="1" a="1"/>
  <c r="M14" i="1" s="1"/>
  <c r="K16" i="1" l="1"/>
  <c r="M15" i="1"/>
  <c r="L15" i="1"/>
  <c r="K15" i="1"/>
  <c r="M16" i="1"/>
  <c r="L14" i="1"/>
  <c r="K14" i="1"/>
  <c r="L16" i="1"/>
  <c r="K20" i="1" l="1" a="1"/>
  <c r="L22" i="1" s="1"/>
  <c r="M22" i="1" l="1"/>
  <c r="K22" i="1"/>
  <c r="K20" i="1"/>
  <c r="M21" i="1"/>
  <c r="L21" i="1"/>
  <c r="K21" i="1"/>
  <c r="N21" i="1" s="1"/>
  <c r="M20" i="1"/>
  <c r="L20" i="1"/>
  <c r="N22" i="1" l="1"/>
  <c r="N20" i="1"/>
</calcChain>
</file>

<file path=xl/sharedStrings.xml><?xml version="1.0" encoding="utf-8"?>
<sst xmlns="http://schemas.openxmlformats.org/spreadsheetml/2006/main" count="16" uniqueCount="16">
  <si>
    <r>
      <t>M = R</t>
    </r>
    <r>
      <rPr>
        <vertAlign val="sub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 xml:space="preserve"> * R</t>
    </r>
    <r>
      <rPr>
        <vertAlign val="subscript"/>
        <sz val="11"/>
        <color theme="1"/>
        <rFont val="Calibri"/>
        <family val="2"/>
        <scheme val="minor"/>
      </rPr>
      <t>1</t>
    </r>
    <r>
      <rPr>
        <sz val="11"/>
        <color theme="1"/>
        <rFont val="Calibri"/>
        <family val="2"/>
        <scheme val="minor"/>
      </rPr>
      <t xml:space="preserve"> * A</t>
    </r>
  </si>
  <si>
    <t>Erlaubte Winkelstellungen des Tastkopfes (für A- und B-Achse)</t>
  </si>
  <si>
    <t>Directional vector of probe head (VAST XXT)</t>
  </si>
  <si>
    <t>Matrix A of vector</t>
  </si>
  <si>
    <t>Rotational parameters of probe head</t>
  </si>
  <si>
    <t xml:space="preserve">B-Axis in degrees: </t>
  </si>
  <si>
    <t xml:space="preserve">A-Axis in degrees: </t>
  </si>
  <si>
    <t xml:space="preserve">B-Axis in radians: </t>
  </si>
  <si>
    <t xml:space="preserve">A-Axis in radians: </t>
  </si>
  <si>
    <r>
      <t>Transformational matrix  A-Axis (Y-Axis MCS) R</t>
    </r>
    <r>
      <rPr>
        <vertAlign val="subscript"/>
        <sz val="11"/>
        <color theme="1"/>
        <rFont val="Calibri"/>
        <family val="2"/>
        <scheme val="minor"/>
      </rPr>
      <t>1</t>
    </r>
  </si>
  <si>
    <r>
      <t>Transformational matrix B-Axis (Z-Axis MCS) R</t>
    </r>
    <r>
      <rPr>
        <vertAlign val="subscript"/>
        <sz val="11"/>
        <color theme="1"/>
        <rFont val="Calibri"/>
        <family val="2"/>
        <scheme val="minor"/>
      </rPr>
      <t>2</t>
    </r>
  </si>
  <si>
    <t>Resulting matrix after rotation of A- and B-axes</t>
  </si>
  <si>
    <r>
      <t>Step 1 R</t>
    </r>
    <r>
      <rPr>
        <vertAlign val="sub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 xml:space="preserve"> * R</t>
    </r>
    <r>
      <rPr>
        <vertAlign val="subscript"/>
        <sz val="11"/>
        <color theme="1"/>
        <rFont val="Calibri"/>
        <family val="2"/>
        <scheme val="minor"/>
      </rPr>
      <t>1</t>
    </r>
    <r>
      <rPr>
        <sz val="11"/>
        <color theme="1"/>
        <rFont val="Calibri"/>
        <family val="2"/>
        <scheme val="minor"/>
      </rPr>
      <t>:</t>
    </r>
  </si>
  <si>
    <r>
      <t>Step 2  ( R</t>
    </r>
    <r>
      <rPr>
        <vertAlign val="sub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 xml:space="preserve"> * R</t>
    </r>
    <r>
      <rPr>
        <vertAlign val="subscript"/>
        <sz val="11"/>
        <color theme="1"/>
        <rFont val="Calibri"/>
        <family val="2"/>
        <scheme val="minor"/>
      </rPr>
      <t>1</t>
    </r>
    <r>
      <rPr>
        <sz val="11"/>
        <color theme="1"/>
        <rFont val="Calibri"/>
        <family val="2"/>
        <scheme val="minor"/>
      </rPr>
      <t xml:space="preserve"> ) * A:</t>
    </r>
  </si>
  <si>
    <t>Matrix-&gt;Vector</t>
  </si>
  <si>
    <t>Projected angle deviations of probe system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</si>
</sst>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6" formatCode="0.00000000"/>
    <numFmt numFmtId="169" formatCode="0.0"/>
  </numFmts>
  <fonts count="2" x14ac:knownFonts="1">
    <font>
      <sz val="11"/>
      <color theme="1"/>
      <name val="Calibri"/>
      <family val="2"/>
      <scheme val="minor"/>
    </font>
    <font>
      <vertAlign val="subscript"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thick">
        <color rgb="FF00B050"/>
      </left>
      <right style="thick">
        <color rgb="FF00B050"/>
      </right>
      <top style="thick">
        <color rgb="FF00B050"/>
      </top>
      <bottom style="thick">
        <color rgb="FF00B050"/>
      </bottom>
      <diagonal/>
    </border>
    <border>
      <left style="medium">
        <color rgb="FF0070C0"/>
      </left>
      <right/>
      <top style="medium">
        <color rgb="FF0070C0"/>
      </top>
      <bottom/>
      <diagonal/>
    </border>
    <border>
      <left/>
      <right/>
      <top style="medium">
        <color rgb="FF0070C0"/>
      </top>
      <bottom/>
      <diagonal/>
    </border>
    <border>
      <left/>
      <right style="medium">
        <color rgb="FF0070C0"/>
      </right>
      <top style="medium">
        <color rgb="FF0070C0"/>
      </top>
      <bottom/>
      <diagonal/>
    </border>
    <border>
      <left style="medium">
        <color rgb="FF0070C0"/>
      </left>
      <right/>
      <top/>
      <bottom/>
      <diagonal/>
    </border>
    <border>
      <left/>
      <right style="medium">
        <color rgb="FF0070C0"/>
      </right>
      <top/>
      <bottom/>
      <diagonal/>
    </border>
    <border>
      <left style="medium">
        <color rgb="FF0070C0"/>
      </left>
      <right/>
      <top/>
      <bottom style="medium">
        <color rgb="FF0070C0"/>
      </bottom>
      <diagonal/>
    </border>
    <border>
      <left/>
      <right/>
      <top/>
      <bottom style="medium">
        <color rgb="FF0070C0"/>
      </bottom>
      <diagonal/>
    </border>
    <border>
      <left/>
      <right style="medium">
        <color rgb="FF0070C0"/>
      </right>
      <top/>
      <bottom style="medium">
        <color rgb="FF0070C0"/>
      </bottom>
      <diagonal/>
    </border>
    <border>
      <left style="thick">
        <color rgb="FF0070C0"/>
      </left>
      <right/>
      <top style="thick">
        <color rgb="FF0070C0"/>
      </top>
      <bottom/>
      <diagonal/>
    </border>
    <border>
      <left/>
      <right/>
      <top style="thick">
        <color rgb="FF0070C0"/>
      </top>
      <bottom/>
      <diagonal/>
    </border>
    <border>
      <left/>
      <right style="thick">
        <color rgb="FF0070C0"/>
      </right>
      <top style="thick">
        <color rgb="FF0070C0"/>
      </top>
      <bottom/>
      <diagonal/>
    </border>
    <border>
      <left style="thick">
        <color rgb="FF0070C0"/>
      </left>
      <right/>
      <top/>
      <bottom/>
      <diagonal/>
    </border>
    <border>
      <left/>
      <right style="thick">
        <color rgb="FF0070C0"/>
      </right>
      <top/>
      <bottom/>
      <diagonal/>
    </border>
    <border>
      <left style="thick">
        <color rgb="FF0070C0"/>
      </left>
      <right/>
      <top/>
      <bottom style="thick">
        <color rgb="FF0070C0"/>
      </bottom>
      <diagonal/>
    </border>
    <border>
      <left/>
      <right/>
      <top/>
      <bottom style="thick">
        <color rgb="FF0070C0"/>
      </bottom>
      <diagonal/>
    </border>
    <border>
      <left/>
      <right style="thick">
        <color rgb="FF0070C0"/>
      </right>
      <top/>
      <bottom style="thick">
        <color rgb="FF0070C0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Border="1" applyAlignment="1">
      <alignment horizontal="center" vertical="center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4" xfId="0" applyBorder="1" applyAlignment="1">
      <alignment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vertical="center"/>
    </xf>
    <xf numFmtId="0" fontId="0" fillId="0" borderId="11" xfId="0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3" xfId="0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14" xfId="0" applyBorder="1" applyAlignment="1">
      <alignment vertical="center"/>
    </xf>
    <xf numFmtId="0" fontId="0" fillId="0" borderId="15" xfId="0" applyBorder="1" applyAlignment="1">
      <alignment vertical="center"/>
    </xf>
    <xf numFmtId="0" fontId="0" fillId="0" borderId="16" xfId="0" applyBorder="1" applyAlignment="1">
      <alignment vertical="center"/>
    </xf>
    <xf numFmtId="0" fontId="0" fillId="0" borderId="17" xfId="0" applyBorder="1" applyAlignment="1">
      <alignment vertical="center"/>
    </xf>
    <xf numFmtId="0" fontId="0" fillId="0" borderId="0" xfId="0" applyBorder="1" applyAlignment="1">
      <alignment horizontal="right" vertical="center"/>
    </xf>
    <xf numFmtId="0" fontId="0" fillId="0" borderId="16" xfId="0" applyBorder="1" applyAlignment="1">
      <alignment horizontal="right" vertical="center"/>
    </xf>
    <xf numFmtId="0" fontId="0" fillId="0" borderId="0" xfId="0" applyBorder="1" applyAlignment="1">
      <alignment horizontal="left" vertical="center"/>
    </xf>
    <xf numFmtId="0" fontId="0" fillId="0" borderId="14" xfId="0" applyBorder="1" applyAlignment="1">
      <alignment horizontal="left" vertical="center"/>
    </xf>
    <xf numFmtId="0" fontId="0" fillId="0" borderId="16" xfId="0" applyBorder="1" applyAlignment="1">
      <alignment horizontal="left" vertical="center"/>
    </xf>
    <xf numFmtId="0" fontId="0" fillId="0" borderId="17" xfId="0" applyBorder="1" applyAlignment="1">
      <alignment horizontal="left" vertical="center"/>
    </xf>
    <xf numFmtId="0" fontId="0" fillId="0" borderId="0" xfId="0" applyNumberFormat="1"/>
    <xf numFmtId="166" fontId="0" fillId="0" borderId="0" xfId="0" applyNumberFormat="1"/>
    <xf numFmtId="169" fontId="0" fillId="0" borderId="1" xfId="0" applyNumberFormat="1" applyBorder="1" applyAlignment="1" applyProtection="1">
      <alignment horizontal="left" vertical="center"/>
      <protection locked="0"/>
    </xf>
  </cellXfs>
  <cellStyles count="1">
    <cellStyle name="Standard" xfId="0" builtinId="0"/>
  </cellStyles>
  <dxfs count="0"/>
  <tableStyles count="0" defaultTableStyle="TableStyleMedium2" defaultPivotStyle="PivotStyleLight16"/>
  <colors>
    <mruColors>
      <color rgb="FF2F76B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9525</xdr:colOff>
      <xdr:row>1</xdr:row>
      <xdr:rowOff>161925</xdr:rowOff>
    </xdr:from>
    <xdr:to>
      <xdr:col>10</xdr:col>
      <xdr:colOff>790575</xdr:colOff>
      <xdr:row>1</xdr:row>
      <xdr:rowOff>161925</xdr:rowOff>
    </xdr:to>
    <xdr:cxnSp macro="">
      <xdr:nvCxnSpPr>
        <xdr:cNvPr id="3" name="Gerade Verbindung mit Pfeil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CxnSpPr/>
      </xdr:nvCxnSpPr>
      <xdr:spPr>
        <a:xfrm>
          <a:off x="2409825" y="352425"/>
          <a:ext cx="2381250" cy="0"/>
        </a:xfrm>
        <a:prstGeom prst="straightConnector1">
          <a:avLst/>
        </a:prstGeom>
        <a:ln w="38100">
          <a:solidFill>
            <a:srgbClr val="2F76B7"/>
          </a:solidFill>
          <a:headEnd type="none"/>
          <a:tailEnd type="triangle" w="med" len="lg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19050</xdr:colOff>
      <xdr:row>2</xdr:row>
      <xdr:rowOff>0</xdr:rowOff>
    </xdr:from>
    <xdr:to>
      <xdr:col>17</xdr:col>
      <xdr:colOff>9525</xdr:colOff>
      <xdr:row>2</xdr:row>
      <xdr:rowOff>0</xdr:rowOff>
    </xdr:to>
    <xdr:cxnSp macro="">
      <xdr:nvCxnSpPr>
        <xdr:cNvPr id="5" name="Gerade Verbindung mit Pfeil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CxnSpPr/>
      </xdr:nvCxnSpPr>
      <xdr:spPr>
        <a:xfrm>
          <a:off x="7219950" y="381000"/>
          <a:ext cx="676275" cy="0"/>
        </a:xfrm>
        <a:prstGeom prst="straightConnector1">
          <a:avLst/>
        </a:prstGeom>
        <a:ln w="38100">
          <a:solidFill>
            <a:srgbClr val="2F76B7"/>
          </a:solidFill>
          <a:headEnd type="non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742951</xdr:colOff>
      <xdr:row>4</xdr:row>
      <xdr:rowOff>123825</xdr:rowOff>
    </xdr:from>
    <xdr:to>
      <xdr:col>17</xdr:col>
      <xdr:colOff>9526</xdr:colOff>
      <xdr:row>6</xdr:row>
      <xdr:rowOff>9525</xdr:rowOff>
    </xdr:to>
    <xdr:cxnSp macro="">
      <xdr:nvCxnSpPr>
        <xdr:cNvPr id="14" name="Gewinkelter Verbinder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CxnSpPr/>
      </xdr:nvCxnSpPr>
      <xdr:spPr>
        <a:xfrm rot="10800000" flipV="1">
          <a:off x="1543051" y="885825"/>
          <a:ext cx="6353175" cy="266700"/>
        </a:xfrm>
        <a:prstGeom prst="bentConnector3">
          <a:avLst>
            <a:gd name="adj1" fmla="val 99925"/>
          </a:avLst>
        </a:prstGeom>
        <a:ln w="38100">
          <a:solidFill>
            <a:srgbClr val="2F76B7"/>
          </a:solidFill>
          <a:headEnd type="non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704850</xdr:colOff>
      <xdr:row>9</xdr:row>
      <xdr:rowOff>180975</xdr:rowOff>
    </xdr:from>
    <xdr:to>
      <xdr:col>1</xdr:col>
      <xdr:colOff>704850</xdr:colOff>
      <xdr:row>11</xdr:row>
      <xdr:rowOff>9525</xdr:rowOff>
    </xdr:to>
    <xdr:cxnSp macro="">
      <xdr:nvCxnSpPr>
        <xdr:cNvPr id="26" name="Gerade Verbindung mit Pfeil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CxnSpPr/>
      </xdr:nvCxnSpPr>
      <xdr:spPr>
        <a:xfrm>
          <a:off x="1504950" y="1895475"/>
          <a:ext cx="0" cy="209550"/>
        </a:xfrm>
        <a:prstGeom prst="straightConnector1">
          <a:avLst/>
        </a:prstGeom>
        <a:ln w="38100">
          <a:solidFill>
            <a:srgbClr val="2F76B7"/>
          </a:solidFill>
          <a:headEnd type="non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9525</xdr:colOff>
      <xdr:row>8</xdr:row>
      <xdr:rowOff>95250</xdr:rowOff>
    </xdr:from>
    <xdr:to>
      <xdr:col>10</xdr:col>
      <xdr:colOff>0</xdr:colOff>
      <xdr:row>13</xdr:row>
      <xdr:rowOff>19050</xdr:rowOff>
    </xdr:to>
    <xdr:cxnSp macro="">
      <xdr:nvCxnSpPr>
        <xdr:cNvPr id="29" name="Gewinkelter Verbinder 28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CxnSpPr/>
      </xdr:nvCxnSpPr>
      <xdr:spPr>
        <a:xfrm flipV="1">
          <a:off x="3095625" y="1619250"/>
          <a:ext cx="904875" cy="876300"/>
        </a:xfrm>
        <a:prstGeom prst="bentConnector3">
          <a:avLst/>
        </a:prstGeom>
        <a:ln w="38100">
          <a:solidFill>
            <a:srgbClr val="2F76B7"/>
          </a:solidFill>
          <a:headEnd type="non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533400</xdr:colOff>
      <xdr:row>10</xdr:row>
      <xdr:rowOff>0</xdr:rowOff>
    </xdr:from>
    <xdr:to>
      <xdr:col>11</xdr:col>
      <xdr:colOff>533400</xdr:colOff>
      <xdr:row>11</xdr:row>
      <xdr:rowOff>9525</xdr:rowOff>
    </xdr:to>
    <xdr:cxnSp macro="">
      <xdr:nvCxnSpPr>
        <xdr:cNvPr id="31" name="Gerade Verbindung mit Pfeil 30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CxnSpPr/>
      </xdr:nvCxnSpPr>
      <xdr:spPr>
        <a:xfrm>
          <a:off x="5334000" y="1905000"/>
          <a:ext cx="0" cy="200025"/>
        </a:xfrm>
        <a:prstGeom prst="straightConnector1">
          <a:avLst/>
        </a:prstGeom>
        <a:ln w="38100">
          <a:solidFill>
            <a:srgbClr val="2F76B7"/>
          </a:solidFill>
          <a:headEnd type="non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561975</xdr:colOff>
      <xdr:row>16</xdr:row>
      <xdr:rowOff>19050</xdr:rowOff>
    </xdr:from>
    <xdr:to>
      <xdr:col>11</xdr:col>
      <xdr:colOff>561975</xdr:colOff>
      <xdr:row>17</xdr:row>
      <xdr:rowOff>19050</xdr:rowOff>
    </xdr:to>
    <xdr:cxnSp macro="">
      <xdr:nvCxnSpPr>
        <xdr:cNvPr id="33" name="Gerade Verbindung mit Pfeil 32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CxnSpPr/>
      </xdr:nvCxnSpPr>
      <xdr:spPr>
        <a:xfrm>
          <a:off x="5362575" y="3067050"/>
          <a:ext cx="0" cy="190500"/>
        </a:xfrm>
        <a:prstGeom prst="straightConnector1">
          <a:avLst/>
        </a:prstGeom>
        <a:ln w="38100">
          <a:solidFill>
            <a:srgbClr val="2F76B7"/>
          </a:solidFill>
          <a:headEnd type="non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>
        <a:ln w="38100">
          <a:solidFill>
            <a:srgbClr val="2F76B7"/>
          </a:solidFill>
          <a:headEnd type="none"/>
          <a:tailEnd type="triangle" w="med" len="lg"/>
        </a:ln>
      </a:spPr>
      <a:bodyPr/>
      <a:lstStyle/>
      <a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25"/>
  <sheetViews>
    <sheetView showGridLines="0" tabSelected="1" zoomScale="150" workbookViewId="0">
      <selection activeCell="X2" sqref="X2"/>
    </sheetView>
  </sheetViews>
  <sheetFormatPr baseColWidth="10" defaultColWidth="3.5" defaultRowHeight="15" customHeight="1" x14ac:dyDescent="0.2"/>
  <cols>
    <col min="1" max="3" width="12" style="2" customWidth="1"/>
    <col min="4" max="10" width="3.5" style="2"/>
    <col min="11" max="14" width="12" style="2" customWidth="1"/>
    <col min="15" max="15" width="3.5" style="2" customWidth="1"/>
    <col min="16" max="16" width="3.5" style="2"/>
    <col min="17" max="17" width="11.5" style="2" customWidth="1"/>
    <col min="18" max="18" width="7.33203125" style="2" bestFit="1" customWidth="1"/>
    <col min="19" max="19" width="3.5" style="2"/>
    <col min="20" max="20" width="6.6640625" style="2" customWidth="1"/>
    <col min="21" max="23" width="3.5" style="2"/>
    <col min="24" max="24" width="7.33203125" style="2" customWidth="1"/>
    <col min="25" max="16384" width="3.5" style="2"/>
  </cols>
  <sheetData>
    <row r="1" spans="1:27" ht="15" customHeight="1" thickTop="1" thickBot="1" x14ac:dyDescent="0.25">
      <c r="A1" s="4" t="s">
        <v>2</v>
      </c>
      <c r="B1" s="5"/>
      <c r="C1" s="6"/>
      <c r="L1" s="12" t="s">
        <v>3</v>
      </c>
      <c r="M1" s="13"/>
      <c r="N1" s="14"/>
      <c r="R1" s="12"/>
      <c r="S1" s="13" t="s">
        <v>4</v>
      </c>
      <c r="T1" s="13"/>
      <c r="U1" s="13"/>
      <c r="V1" s="13"/>
      <c r="W1" s="13"/>
      <c r="X1" s="13"/>
      <c r="Y1" s="13"/>
      <c r="Z1" s="13"/>
      <c r="AA1" s="14"/>
    </row>
    <row r="2" spans="1:27" ht="15" customHeight="1" thickTop="1" thickBot="1" x14ac:dyDescent="0.25">
      <c r="A2" s="7">
        <v>0</v>
      </c>
      <c r="B2" s="3"/>
      <c r="C2" s="8"/>
      <c r="D2" s="1"/>
      <c r="E2" s="1"/>
      <c r="F2" s="1"/>
      <c r="G2" s="1"/>
      <c r="H2" s="1"/>
      <c r="I2" s="1"/>
      <c r="J2" s="1"/>
      <c r="K2" s="1"/>
      <c r="L2" s="15">
        <f>A2</f>
        <v>0</v>
      </c>
      <c r="M2" s="3">
        <v>0</v>
      </c>
      <c r="N2" s="16">
        <v>0</v>
      </c>
      <c r="R2" s="20"/>
      <c r="S2" s="21"/>
      <c r="T2" s="21"/>
      <c r="U2" s="21"/>
      <c r="V2" s="21"/>
      <c r="W2" s="26" t="s">
        <v>6</v>
      </c>
      <c r="X2" s="34">
        <v>10</v>
      </c>
      <c r="Y2" s="21"/>
      <c r="Z2" s="21"/>
      <c r="AA2" s="22"/>
    </row>
    <row r="3" spans="1:27" ht="15" customHeight="1" thickTop="1" thickBot="1" x14ac:dyDescent="0.25">
      <c r="A3" s="7">
        <v>0</v>
      </c>
      <c r="B3" s="3"/>
      <c r="C3" s="8"/>
      <c r="D3" s="1"/>
      <c r="E3" s="1"/>
      <c r="F3" s="1"/>
      <c r="G3" s="1"/>
      <c r="H3" s="1"/>
      <c r="I3" s="1"/>
      <c r="J3" s="1"/>
      <c r="K3" s="1"/>
      <c r="L3" s="15">
        <v>0</v>
      </c>
      <c r="M3" s="3">
        <f>A3</f>
        <v>0</v>
      </c>
      <c r="N3" s="16">
        <v>0</v>
      </c>
      <c r="R3" s="20"/>
      <c r="S3" s="21"/>
      <c r="T3" s="21"/>
      <c r="U3" s="21"/>
      <c r="V3" s="21"/>
      <c r="W3" s="26" t="s">
        <v>5</v>
      </c>
      <c r="X3" s="34">
        <v>20</v>
      </c>
      <c r="Y3" s="21"/>
      <c r="Z3" s="21"/>
      <c r="AA3" s="22"/>
    </row>
    <row r="4" spans="1:27" ht="15" customHeight="1" thickTop="1" thickBot="1" x14ac:dyDescent="0.25">
      <c r="A4" s="9">
        <v>1</v>
      </c>
      <c r="B4" s="10"/>
      <c r="C4" s="11"/>
      <c r="D4" s="1"/>
      <c r="E4" s="1"/>
      <c r="F4" s="1"/>
      <c r="G4" s="1"/>
      <c r="H4" s="1"/>
      <c r="I4" s="1"/>
      <c r="J4" s="1"/>
      <c r="K4" s="1"/>
      <c r="L4" s="17">
        <v>0</v>
      </c>
      <c r="M4" s="18">
        <v>0</v>
      </c>
      <c r="N4" s="19">
        <f>A4</f>
        <v>1</v>
      </c>
      <c r="R4" s="20"/>
      <c r="S4" s="21"/>
      <c r="T4" s="21"/>
      <c r="U4" s="21"/>
      <c r="V4" s="21"/>
      <c r="W4" s="26" t="s">
        <v>8</v>
      </c>
      <c r="X4" s="28">
        <f>RADIANS(X2)</f>
        <v>0.17453292519943295</v>
      </c>
      <c r="Y4" s="28"/>
      <c r="Z4" s="28"/>
      <c r="AA4" s="29"/>
    </row>
    <row r="5" spans="1:27" ht="15" customHeight="1" thickBot="1" x14ac:dyDescent="0.25">
      <c r="R5" s="23"/>
      <c r="S5" s="24"/>
      <c r="T5" s="24"/>
      <c r="U5" s="24"/>
      <c r="V5" s="24"/>
      <c r="W5" s="27" t="s">
        <v>7</v>
      </c>
      <c r="X5" s="30">
        <f>RADIANS(X3)</f>
        <v>0.3490658503988659</v>
      </c>
      <c r="Y5" s="30"/>
      <c r="Z5" s="30"/>
      <c r="AA5" s="31"/>
    </row>
    <row r="6" spans="1:27" ht="15" customHeight="1" thickTop="1" thickBot="1" x14ac:dyDescent="0.25"/>
    <row r="7" spans="1:27" ht="15" customHeight="1" thickTop="1" thickBot="1" x14ac:dyDescent="0.25">
      <c r="A7" s="12" t="s">
        <v>9</v>
      </c>
      <c r="B7" s="13"/>
      <c r="C7" s="13"/>
      <c r="D7" s="13"/>
      <c r="E7" s="13"/>
      <c r="F7" s="14"/>
    </row>
    <row r="8" spans="1:27" ht="15" customHeight="1" thickTop="1" x14ac:dyDescent="0.2">
      <c r="A8" s="20">
        <f>COS(X4)</f>
        <v>0.98480775301220802</v>
      </c>
      <c r="B8" s="21">
        <v>0</v>
      </c>
      <c r="C8" s="21">
        <f>-SIN(X4)</f>
        <v>-0.17364817766693033</v>
      </c>
      <c r="D8" s="21"/>
      <c r="E8" s="21"/>
      <c r="F8" s="22"/>
      <c r="K8" s="12" t="s">
        <v>11</v>
      </c>
      <c r="L8" s="13"/>
      <c r="M8" s="13"/>
      <c r="N8" s="14"/>
    </row>
    <row r="9" spans="1:27" ht="15" customHeight="1" x14ac:dyDescent="0.2">
      <c r="A9" s="20">
        <v>0</v>
      </c>
      <c r="B9" s="21">
        <v>1</v>
      </c>
      <c r="C9" s="21">
        <v>0</v>
      </c>
      <c r="D9" s="21"/>
      <c r="E9" s="21"/>
      <c r="F9" s="22"/>
      <c r="K9" s="20"/>
      <c r="L9" s="21"/>
      <c r="M9" s="21"/>
      <c r="N9" s="22"/>
    </row>
    <row r="10" spans="1:27" ht="15" customHeight="1" thickBot="1" x14ac:dyDescent="0.25">
      <c r="A10" s="23">
        <f>SIN(X4)</f>
        <v>0.17364817766693033</v>
      </c>
      <c r="B10" s="24">
        <v>0</v>
      </c>
      <c r="C10" s="24">
        <f>COS(X4)</f>
        <v>0.98480775301220802</v>
      </c>
      <c r="D10" s="24"/>
      <c r="E10" s="24"/>
      <c r="F10" s="25"/>
      <c r="K10" s="23" t="s">
        <v>0</v>
      </c>
      <c r="L10" s="24"/>
      <c r="M10" s="24"/>
      <c r="N10" s="25"/>
    </row>
    <row r="11" spans="1:27" ht="15" customHeight="1" thickTop="1" thickBot="1" x14ac:dyDescent="0.25"/>
    <row r="12" spans="1:27" ht="15" customHeight="1" thickTop="1" x14ac:dyDescent="0.2">
      <c r="A12" s="12" t="s">
        <v>10</v>
      </c>
      <c r="B12" s="13"/>
      <c r="C12" s="13"/>
      <c r="D12" s="13"/>
      <c r="E12" s="13"/>
      <c r="F12" s="14"/>
      <c r="K12" s="12" t="s">
        <v>12</v>
      </c>
      <c r="L12" s="13"/>
      <c r="M12" s="14"/>
    </row>
    <row r="13" spans="1:27" ht="15" customHeight="1" x14ac:dyDescent="0.2">
      <c r="A13" s="15">
        <f>COS($X$5)</f>
        <v>0.93969262078590843</v>
      </c>
      <c r="B13" s="3">
        <f>-SIN($X$5)</f>
        <v>-0.34202014332566871</v>
      </c>
      <c r="C13" s="3">
        <v>0</v>
      </c>
      <c r="D13" s="21"/>
      <c r="E13" s="21"/>
      <c r="F13" s="22"/>
      <c r="K13" s="20"/>
      <c r="L13" s="21"/>
      <c r="M13" s="22"/>
    </row>
    <row r="14" spans="1:27" ht="15" customHeight="1" x14ac:dyDescent="0.2">
      <c r="A14" s="15">
        <f>SIN($X$5)</f>
        <v>0.34202014332566871</v>
      </c>
      <c r="B14" s="3">
        <f>COS($X$5)</f>
        <v>0.93969262078590843</v>
      </c>
      <c r="C14" s="3">
        <v>0</v>
      </c>
      <c r="D14" s="21"/>
      <c r="E14" s="21"/>
      <c r="F14" s="22"/>
      <c r="K14" s="20">
        <f t="array" ref="K14:M16">MMULT(A13:C15,A8:C10)</f>
        <v>0.92541657839832336</v>
      </c>
      <c r="L14" s="21">
        <v>-0.34202014332566871</v>
      </c>
      <c r="M14" s="22">
        <v>-0.16317591116653482</v>
      </c>
    </row>
    <row r="15" spans="1:27" ht="15" customHeight="1" thickBot="1" x14ac:dyDescent="0.25">
      <c r="A15" s="17">
        <v>0</v>
      </c>
      <c r="B15" s="18">
        <v>0</v>
      </c>
      <c r="C15" s="18">
        <v>1</v>
      </c>
      <c r="D15" s="24"/>
      <c r="E15" s="24"/>
      <c r="F15" s="25"/>
      <c r="K15" s="20">
        <v>0.33682408883346515</v>
      </c>
      <c r="L15" s="21">
        <v>0.93969262078590843</v>
      </c>
      <c r="M15" s="22">
        <v>-5.9391174613884698E-2</v>
      </c>
    </row>
    <row r="16" spans="1:27" ht="15" customHeight="1" thickTop="1" thickBot="1" x14ac:dyDescent="0.25">
      <c r="K16" s="23">
        <v>0.17364817766693033</v>
      </c>
      <c r="L16" s="24">
        <v>0</v>
      </c>
      <c r="M16" s="25">
        <v>0.98480775301220802</v>
      </c>
    </row>
    <row r="17" spans="11:29" ht="15" customHeight="1" thickTop="1" thickBot="1" x14ac:dyDescent="0.25"/>
    <row r="18" spans="11:29" ht="15" customHeight="1" thickTop="1" x14ac:dyDescent="0.2">
      <c r="K18" s="12" t="s">
        <v>13</v>
      </c>
      <c r="L18" s="13"/>
      <c r="M18" s="14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</row>
    <row r="19" spans="11:29" ht="15" customHeight="1" x14ac:dyDescent="0.2">
      <c r="K19" s="20"/>
      <c r="L19" s="21"/>
      <c r="M19" s="22"/>
      <c r="N19" s="2" t="s">
        <v>14</v>
      </c>
      <c r="O19"/>
      <c r="P19"/>
      <c r="Q19" t="s">
        <v>15</v>
      </c>
      <c r="R19"/>
      <c r="S19"/>
      <c r="T19"/>
      <c r="U19"/>
      <c r="V19"/>
      <c r="W19"/>
      <c r="X19"/>
      <c r="Y19"/>
      <c r="Z19"/>
      <c r="AA19"/>
      <c r="AB19"/>
      <c r="AC19"/>
    </row>
    <row r="20" spans="11:29" ht="15" customHeight="1" x14ac:dyDescent="0.2">
      <c r="K20" s="20">
        <f t="array" ref="K20:M22">MMULT(K14:M16,L2:N4)</f>
        <v>0</v>
      </c>
      <c r="L20" s="21">
        <v>0</v>
      </c>
      <c r="M20" s="22">
        <v>-0.16317591116653482</v>
      </c>
      <c r="N20" s="2">
        <f>SUM(K20:M20)</f>
        <v>-0.16317591116653482</v>
      </c>
      <c r="O20"/>
      <c r="P20"/>
      <c r="Q20" s="32" t="str">
        <f>"XY-Plane, from +X-Axis (Zeiss Y/X): "&amp;TEXT(DEGREES(ATAN(N21/(N20+0.0000000001))),"0,0###")</f>
        <v>XY-Plane, from +X-Axis (Zeiss Y/X): 20,0</v>
      </c>
      <c r="R20"/>
      <c r="S20"/>
      <c r="T20"/>
      <c r="U20"/>
      <c r="V20"/>
      <c r="W20"/>
      <c r="X20"/>
      <c r="Y20"/>
      <c r="Z20"/>
      <c r="AA20"/>
      <c r="AB20"/>
      <c r="AC20"/>
    </row>
    <row r="21" spans="11:29" ht="15" customHeight="1" x14ac:dyDescent="0.2">
      <c r="K21" s="20">
        <v>0</v>
      </c>
      <c r="L21" s="21">
        <v>0</v>
      </c>
      <c r="M21" s="22">
        <v>-5.9391174613884698E-2</v>
      </c>
      <c r="N21" s="2">
        <f t="shared" ref="N21:N22" si="0">SUM(K21:M21)</f>
        <v>-5.9391174613884698E-2</v>
      </c>
      <c r="O21"/>
      <c r="P21"/>
      <c r="Q21" s="32" t="str">
        <f>"ZX-Plane, from -Z-Axis (Zeiss X/-Z): "&amp;TEXT(DEGREES(ATAN(-N20/(N22+0.0000000001))),"0,0###")</f>
        <v>ZX-Plane, from -Z-Axis (Zeiss X/-Z): 9,408</v>
      </c>
      <c r="R21"/>
      <c r="S21"/>
      <c r="T21"/>
      <c r="U21"/>
      <c r="V21"/>
      <c r="W21"/>
      <c r="X21"/>
      <c r="Y21"/>
      <c r="Z21"/>
      <c r="AA21"/>
      <c r="AB21"/>
      <c r="AC21"/>
    </row>
    <row r="22" spans="11:29" ht="15" customHeight="1" thickBot="1" x14ac:dyDescent="0.25">
      <c r="K22" s="23">
        <v>0</v>
      </c>
      <c r="L22" s="24">
        <v>0</v>
      </c>
      <c r="M22" s="25">
        <v>0.98480775301220802</v>
      </c>
      <c r="N22" s="2">
        <f t="shared" si="0"/>
        <v>0.98480775301220802</v>
      </c>
      <c r="O22"/>
      <c r="P22"/>
      <c r="Q22" s="32" t="str">
        <f>"YZ-Plane, from -Z-Axis (Zeiss Y/-Z): "&amp;TEXT(DEGREES(ATAN(-N21/(N22+0.0000000001))),"0,0###")</f>
        <v>YZ-Plane, from -Z-Axis (Zeiss Y/-Z): 3,4512</v>
      </c>
      <c r="R22"/>
      <c r="S22"/>
      <c r="T22"/>
      <c r="U22"/>
      <c r="V22"/>
      <c r="W22"/>
      <c r="X22"/>
      <c r="Y22"/>
      <c r="Z22"/>
      <c r="AA22"/>
      <c r="AB22"/>
      <c r="AC22"/>
    </row>
    <row r="23" spans="11:29" ht="15" customHeight="1" thickTop="1" x14ac:dyDescent="0.2">
      <c r="K23" s="21"/>
      <c r="L23" s="21"/>
      <c r="M23" s="21"/>
      <c r="N23"/>
      <c r="O23"/>
      <c r="P23"/>
      <c r="Q23" s="33"/>
      <c r="R23"/>
      <c r="S23"/>
      <c r="T23"/>
      <c r="U23"/>
      <c r="V23"/>
      <c r="W23"/>
      <c r="X23"/>
      <c r="Y23"/>
      <c r="Z23"/>
      <c r="AA23"/>
      <c r="AB23"/>
      <c r="AC23"/>
    </row>
    <row r="24" spans="11:29" ht="15" customHeight="1" x14ac:dyDescent="0.2">
      <c r="Q24" s="33"/>
    </row>
    <row r="25" spans="11:29" ht="15" customHeight="1" x14ac:dyDescent="0.2">
      <c r="Q25" s="33"/>
    </row>
  </sheetData>
  <sheetProtection sheet="1" objects="1" scenarios="1" selectLockedCells="1"/>
  <mergeCells count="2">
    <mergeCell ref="X4:AA4"/>
    <mergeCell ref="X5:AA5"/>
  </mergeCells>
  <dataValidations count="1">
    <dataValidation type="list" allowBlank="1" showInputMessage="1" showErrorMessage="1" sqref="X2:X3" xr:uid="{1ABABCCC-73D0-FB4E-8AFA-3A6474162968}">
      <formula1>Winkelstellungen</formula1>
    </dataValidation>
  </dataValidations>
  <pageMargins left="0.7" right="0.7" top="0.78740157499999996" bottom="0.78740157499999996" header="0.3" footer="0.3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7C88C8-72CC-3049-B920-808850C91CB3}">
  <dimension ref="A1:A146"/>
  <sheetViews>
    <sheetView topLeftCell="A126" zoomScale="242" workbookViewId="0">
      <selection activeCell="B138" sqref="B138"/>
    </sheetView>
  </sheetViews>
  <sheetFormatPr baseColWidth="10" defaultRowHeight="15" x14ac:dyDescent="0.2"/>
  <sheetData>
    <row r="1" spans="1:1" x14ac:dyDescent="0.2">
      <c r="A1" t="s">
        <v>1</v>
      </c>
    </row>
    <row r="2" spans="1:1" x14ac:dyDescent="0.2">
      <c r="A2">
        <v>-180</v>
      </c>
    </row>
    <row r="3" spans="1:1" x14ac:dyDescent="0.2">
      <c r="A3">
        <v>-177.5</v>
      </c>
    </row>
    <row r="4" spans="1:1" x14ac:dyDescent="0.2">
      <c r="A4">
        <v>-175</v>
      </c>
    </row>
    <row r="5" spans="1:1" x14ac:dyDescent="0.2">
      <c r="A5">
        <v>-172.5</v>
      </c>
    </row>
    <row r="6" spans="1:1" x14ac:dyDescent="0.2">
      <c r="A6">
        <v>-170</v>
      </c>
    </row>
    <row r="7" spans="1:1" x14ac:dyDescent="0.2">
      <c r="A7">
        <v>-167.5</v>
      </c>
    </row>
    <row r="8" spans="1:1" x14ac:dyDescent="0.2">
      <c r="A8">
        <v>-165</v>
      </c>
    </row>
    <row r="9" spans="1:1" x14ac:dyDescent="0.2">
      <c r="A9">
        <v>-162.5</v>
      </c>
    </row>
    <row r="10" spans="1:1" x14ac:dyDescent="0.2">
      <c r="A10">
        <v>-160</v>
      </c>
    </row>
    <row r="11" spans="1:1" x14ac:dyDescent="0.2">
      <c r="A11">
        <v>-157.5</v>
      </c>
    </row>
    <row r="12" spans="1:1" x14ac:dyDescent="0.2">
      <c r="A12">
        <v>-155</v>
      </c>
    </row>
    <row r="13" spans="1:1" x14ac:dyDescent="0.2">
      <c r="A13">
        <v>-152.5</v>
      </c>
    </row>
    <row r="14" spans="1:1" x14ac:dyDescent="0.2">
      <c r="A14">
        <v>-150</v>
      </c>
    </row>
    <row r="15" spans="1:1" x14ac:dyDescent="0.2">
      <c r="A15">
        <v>-147.5</v>
      </c>
    </row>
    <row r="16" spans="1:1" x14ac:dyDescent="0.2">
      <c r="A16">
        <v>-145</v>
      </c>
    </row>
    <row r="17" spans="1:1" x14ac:dyDescent="0.2">
      <c r="A17">
        <v>-142.5</v>
      </c>
    </row>
    <row r="18" spans="1:1" x14ac:dyDescent="0.2">
      <c r="A18">
        <v>-140</v>
      </c>
    </row>
    <row r="19" spans="1:1" x14ac:dyDescent="0.2">
      <c r="A19">
        <v>-137.5</v>
      </c>
    </row>
    <row r="20" spans="1:1" x14ac:dyDescent="0.2">
      <c r="A20">
        <v>-135</v>
      </c>
    </row>
    <row r="21" spans="1:1" x14ac:dyDescent="0.2">
      <c r="A21">
        <v>-132.5</v>
      </c>
    </row>
    <row r="22" spans="1:1" x14ac:dyDescent="0.2">
      <c r="A22">
        <v>-130</v>
      </c>
    </row>
    <row r="23" spans="1:1" x14ac:dyDescent="0.2">
      <c r="A23">
        <v>-127.5</v>
      </c>
    </row>
    <row r="24" spans="1:1" x14ac:dyDescent="0.2">
      <c r="A24">
        <v>-125</v>
      </c>
    </row>
    <row r="25" spans="1:1" x14ac:dyDescent="0.2">
      <c r="A25">
        <v>-122.5</v>
      </c>
    </row>
    <row r="26" spans="1:1" x14ac:dyDescent="0.2">
      <c r="A26">
        <v>-120</v>
      </c>
    </row>
    <row r="27" spans="1:1" x14ac:dyDescent="0.2">
      <c r="A27">
        <v>-117.5</v>
      </c>
    </row>
    <row r="28" spans="1:1" x14ac:dyDescent="0.2">
      <c r="A28">
        <v>-115</v>
      </c>
    </row>
    <row r="29" spans="1:1" x14ac:dyDescent="0.2">
      <c r="A29">
        <v>-112.5</v>
      </c>
    </row>
    <row r="30" spans="1:1" x14ac:dyDescent="0.2">
      <c r="A30">
        <v>-110</v>
      </c>
    </row>
    <row r="31" spans="1:1" x14ac:dyDescent="0.2">
      <c r="A31">
        <v>-107.5</v>
      </c>
    </row>
    <row r="32" spans="1:1" x14ac:dyDescent="0.2">
      <c r="A32">
        <v>-105</v>
      </c>
    </row>
    <row r="33" spans="1:1" x14ac:dyDescent="0.2">
      <c r="A33">
        <v>-102.5</v>
      </c>
    </row>
    <row r="34" spans="1:1" x14ac:dyDescent="0.2">
      <c r="A34">
        <v>-100</v>
      </c>
    </row>
    <row r="35" spans="1:1" x14ac:dyDescent="0.2">
      <c r="A35">
        <v>-97.5</v>
      </c>
    </row>
    <row r="36" spans="1:1" x14ac:dyDescent="0.2">
      <c r="A36">
        <v>-95</v>
      </c>
    </row>
    <row r="37" spans="1:1" x14ac:dyDescent="0.2">
      <c r="A37">
        <v>-92.5</v>
      </c>
    </row>
    <row r="38" spans="1:1" x14ac:dyDescent="0.2">
      <c r="A38">
        <v>-90</v>
      </c>
    </row>
    <row r="39" spans="1:1" x14ac:dyDescent="0.2">
      <c r="A39">
        <v>-87.5</v>
      </c>
    </row>
    <row r="40" spans="1:1" x14ac:dyDescent="0.2">
      <c r="A40">
        <v>-85</v>
      </c>
    </row>
    <row r="41" spans="1:1" x14ac:dyDescent="0.2">
      <c r="A41">
        <v>-82.5</v>
      </c>
    </row>
    <row r="42" spans="1:1" x14ac:dyDescent="0.2">
      <c r="A42">
        <v>-80</v>
      </c>
    </row>
    <row r="43" spans="1:1" x14ac:dyDescent="0.2">
      <c r="A43">
        <v>-77.5</v>
      </c>
    </row>
    <row r="44" spans="1:1" x14ac:dyDescent="0.2">
      <c r="A44">
        <v>-75</v>
      </c>
    </row>
    <row r="45" spans="1:1" x14ac:dyDescent="0.2">
      <c r="A45">
        <v>-72.5</v>
      </c>
    </row>
    <row r="46" spans="1:1" x14ac:dyDescent="0.2">
      <c r="A46">
        <v>-70</v>
      </c>
    </row>
    <row r="47" spans="1:1" x14ac:dyDescent="0.2">
      <c r="A47">
        <v>-67.5</v>
      </c>
    </row>
    <row r="48" spans="1:1" x14ac:dyDescent="0.2">
      <c r="A48">
        <v>-65</v>
      </c>
    </row>
    <row r="49" spans="1:1" x14ac:dyDescent="0.2">
      <c r="A49">
        <v>-62.5</v>
      </c>
    </row>
    <row r="50" spans="1:1" x14ac:dyDescent="0.2">
      <c r="A50">
        <v>-60</v>
      </c>
    </row>
    <row r="51" spans="1:1" x14ac:dyDescent="0.2">
      <c r="A51">
        <v>-57.5</v>
      </c>
    </row>
    <row r="52" spans="1:1" x14ac:dyDescent="0.2">
      <c r="A52">
        <v>-55</v>
      </c>
    </row>
    <row r="53" spans="1:1" x14ac:dyDescent="0.2">
      <c r="A53">
        <v>-52.5</v>
      </c>
    </row>
    <row r="54" spans="1:1" x14ac:dyDescent="0.2">
      <c r="A54">
        <v>-50</v>
      </c>
    </row>
    <row r="55" spans="1:1" x14ac:dyDescent="0.2">
      <c r="A55">
        <v>-47.5</v>
      </c>
    </row>
    <row r="56" spans="1:1" x14ac:dyDescent="0.2">
      <c r="A56">
        <v>-45</v>
      </c>
    </row>
    <row r="57" spans="1:1" x14ac:dyDescent="0.2">
      <c r="A57">
        <v>-42.5</v>
      </c>
    </row>
    <row r="58" spans="1:1" x14ac:dyDescent="0.2">
      <c r="A58">
        <v>-40</v>
      </c>
    </row>
    <row r="59" spans="1:1" x14ac:dyDescent="0.2">
      <c r="A59">
        <v>-37.5</v>
      </c>
    </row>
    <row r="60" spans="1:1" x14ac:dyDescent="0.2">
      <c r="A60">
        <v>-35</v>
      </c>
    </row>
    <row r="61" spans="1:1" x14ac:dyDescent="0.2">
      <c r="A61">
        <v>-32.5</v>
      </c>
    </row>
    <row r="62" spans="1:1" x14ac:dyDescent="0.2">
      <c r="A62">
        <v>-30</v>
      </c>
    </row>
    <row r="63" spans="1:1" x14ac:dyDescent="0.2">
      <c r="A63">
        <v>-27.5</v>
      </c>
    </row>
    <row r="64" spans="1:1" x14ac:dyDescent="0.2">
      <c r="A64">
        <v>-25</v>
      </c>
    </row>
    <row r="65" spans="1:1" x14ac:dyDescent="0.2">
      <c r="A65">
        <v>-22.5</v>
      </c>
    </row>
    <row r="66" spans="1:1" x14ac:dyDescent="0.2">
      <c r="A66">
        <v>-20</v>
      </c>
    </row>
    <row r="67" spans="1:1" x14ac:dyDescent="0.2">
      <c r="A67">
        <v>-17.5</v>
      </c>
    </row>
    <row r="68" spans="1:1" x14ac:dyDescent="0.2">
      <c r="A68">
        <v>-15</v>
      </c>
    </row>
    <row r="69" spans="1:1" x14ac:dyDescent="0.2">
      <c r="A69">
        <v>-12.5</v>
      </c>
    </row>
    <row r="70" spans="1:1" x14ac:dyDescent="0.2">
      <c r="A70">
        <v>-10</v>
      </c>
    </row>
    <row r="71" spans="1:1" x14ac:dyDescent="0.2">
      <c r="A71">
        <v>-7.5</v>
      </c>
    </row>
    <row r="72" spans="1:1" x14ac:dyDescent="0.2">
      <c r="A72">
        <v>-5</v>
      </c>
    </row>
    <row r="73" spans="1:1" x14ac:dyDescent="0.2">
      <c r="A73">
        <v>-2.5</v>
      </c>
    </row>
    <row r="74" spans="1:1" x14ac:dyDescent="0.2">
      <c r="A74">
        <v>0</v>
      </c>
    </row>
    <row r="75" spans="1:1" x14ac:dyDescent="0.2">
      <c r="A75">
        <v>2.5</v>
      </c>
    </row>
    <row r="76" spans="1:1" x14ac:dyDescent="0.2">
      <c r="A76">
        <v>5</v>
      </c>
    </row>
    <row r="77" spans="1:1" x14ac:dyDescent="0.2">
      <c r="A77">
        <v>7.5</v>
      </c>
    </row>
    <row r="78" spans="1:1" x14ac:dyDescent="0.2">
      <c r="A78">
        <v>10</v>
      </c>
    </row>
    <row r="79" spans="1:1" x14ac:dyDescent="0.2">
      <c r="A79">
        <v>12.5</v>
      </c>
    </row>
    <row r="80" spans="1:1" x14ac:dyDescent="0.2">
      <c r="A80">
        <v>15</v>
      </c>
    </row>
    <row r="81" spans="1:1" x14ac:dyDescent="0.2">
      <c r="A81">
        <v>17.5</v>
      </c>
    </row>
    <row r="82" spans="1:1" x14ac:dyDescent="0.2">
      <c r="A82">
        <v>20</v>
      </c>
    </row>
    <row r="83" spans="1:1" x14ac:dyDescent="0.2">
      <c r="A83">
        <v>22.5</v>
      </c>
    </row>
    <row r="84" spans="1:1" x14ac:dyDescent="0.2">
      <c r="A84">
        <v>25</v>
      </c>
    </row>
    <row r="85" spans="1:1" x14ac:dyDescent="0.2">
      <c r="A85">
        <v>27.5</v>
      </c>
    </row>
    <row r="86" spans="1:1" x14ac:dyDescent="0.2">
      <c r="A86">
        <v>30</v>
      </c>
    </row>
    <row r="87" spans="1:1" x14ac:dyDescent="0.2">
      <c r="A87">
        <v>32.5</v>
      </c>
    </row>
    <row r="88" spans="1:1" x14ac:dyDescent="0.2">
      <c r="A88">
        <v>35</v>
      </c>
    </row>
    <row r="89" spans="1:1" x14ac:dyDescent="0.2">
      <c r="A89">
        <v>37.5</v>
      </c>
    </row>
    <row r="90" spans="1:1" x14ac:dyDescent="0.2">
      <c r="A90">
        <v>40</v>
      </c>
    </row>
    <row r="91" spans="1:1" x14ac:dyDescent="0.2">
      <c r="A91">
        <v>42.5</v>
      </c>
    </row>
    <row r="92" spans="1:1" x14ac:dyDescent="0.2">
      <c r="A92">
        <v>45</v>
      </c>
    </row>
    <row r="93" spans="1:1" x14ac:dyDescent="0.2">
      <c r="A93">
        <v>47.5</v>
      </c>
    </row>
    <row r="94" spans="1:1" x14ac:dyDescent="0.2">
      <c r="A94">
        <v>50</v>
      </c>
    </row>
    <row r="95" spans="1:1" x14ac:dyDescent="0.2">
      <c r="A95">
        <v>52.5</v>
      </c>
    </row>
    <row r="96" spans="1:1" x14ac:dyDescent="0.2">
      <c r="A96">
        <v>55</v>
      </c>
    </row>
    <row r="97" spans="1:1" x14ac:dyDescent="0.2">
      <c r="A97">
        <v>57.5</v>
      </c>
    </row>
    <row r="98" spans="1:1" x14ac:dyDescent="0.2">
      <c r="A98">
        <v>60</v>
      </c>
    </row>
    <row r="99" spans="1:1" x14ac:dyDescent="0.2">
      <c r="A99">
        <v>62.5</v>
      </c>
    </row>
    <row r="100" spans="1:1" x14ac:dyDescent="0.2">
      <c r="A100">
        <v>65</v>
      </c>
    </row>
    <row r="101" spans="1:1" x14ac:dyDescent="0.2">
      <c r="A101">
        <v>67.5</v>
      </c>
    </row>
    <row r="102" spans="1:1" x14ac:dyDescent="0.2">
      <c r="A102">
        <v>70</v>
      </c>
    </row>
    <row r="103" spans="1:1" x14ac:dyDescent="0.2">
      <c r="A103">
        <v>72.5</v>
      </c>
    </row>
    <row r="104" spans="1:1" x14ac:dyDescent="0.2">
      <c r="A104">
        <v>75</v>
      </c>
    </row>
    <row r="105" spans="1:1" x14ac:dyDescent="0.2">
      <c r="A105">
        <v>77.5</v>
      </c>
    </row>
    <row r="106" spans="1:1" x14ac:dyDescent="0.2">
      <c r="A106">
        <v>80</v>
      </c>
    </row>
    <row r="107" spans="1:1" x14ac:dyDescent="0.2">
      <c r="A107">
        <v>82.5</v>
      </c>
    </row>
    <row r="108" spans="1:1" x14ac:dyDescent="0.2">
      <c r="A108">
        <v>85</v>
      </c>
    </row>
    <row r="109" spans="1:1" x14ac:dyDescent="0.2">
      <c r="A109">
        <v>87.5</v>
      </c>
    </row>
    <row r="110" spans="1:1" x14ac:dyDescent="0.2">
      <c r="A110">
        <v>90</v>
      </c>
    </row>
    <row r="111" spans="1:1" x14ac:dyDescent="0.2">
      <c r="A111">
        <v>92.5</v>
      </c>
    </row>
    <row r="112" spans="1:1" x14ac:dyDescent="0.2">
      <c r="A112">
        <v>95</v>
      </c>
    </row>
    <row r="113" spans="1:1" x14ac:dyDescent="0.2">
      <c r="A113">
        <v>97.5</v>
      </c>
    </row>
    <row r="114" spans="1:1" x14ac:dyDescent="0.2">
      <c r="A114">
        <v>100</v>
      </c>
    </row>
    <row r="115" spans="1:1" x14ac:dyDescent="0.2">
      <c r="A115">
        <v>102.5</v>
      </c>
    </row>
    <row r="116" spans="1:1" x14ac:dyDescent="0.2">
      <c r="A116">
        <v>105</v>
      </c>
    </row>
    <row r="117" spans="1:1" x14ac:dyDescent="0.2">
      <c r="A117">
        <v>107.5</v>
      </c>
    </row>
    <row r="118" spans="1:1" x14ac:dyDescent="0.2">
      <c r="A118">
        <v>110</v>
      </c>
    </row>
    <row r="119" spans="1:1" x14ac:dyDescent="0.2">
      <c r="A119">
        <v>112.5</v>
      </c>
    </row>
    <row r="120" spans="1:1" x14ac:dyDescent="0.2">
      <c r="A120">
        <v>115</v>
      </c>
    </row>
    <row r="121" spans="1:1" x14ac:dyDescent="0.2">
      <c r="A121">
        <v>117.5</v>
      </c>
    </row>
    <row r="122" spans="1:1" x14ac:dyDescent="0.2">
      <c r="A122">
        <v>120</v>
      </c>
    </row>
    <row r="123" spans="1:1" x14ac:dyDescent="0.2">
      <c r="A123">
        <v>122.5</v>
      </c>
    </row>
    <row r="124" spans="1:1" x14ac:dyDescent="0.2">
      <c r="A124">
        <v>125</v>
      </c>
    </row>
    <row r="125" spans="1:1" x14ac:dyDescent="0.2">
      <c r="A125">
        <v>127.5</v>
      </c>
    </row>
    <row r="126" spans="1:1" x14ac:dyDescent="0.2">
      <c r="A126">
        <v>130</v>
      </c>
    </row>
    <row r="127" spans="1:1" x14ac:dyDescent="0.2">
      <c r="A127">
        <v>132.5</v>
      </c>
    </row>
    <row r="128" spans="1:1" x14ac:dyDescent="0.2">
      <c r="A128">
        <v>135</v>
      </c>
    </row>
    <row r="129" spans="1:1" x14ac:dyDescent="0.2">
      <c r="A129">
        <v>137.5</v>
      </c>
    </row>
    <row r="130" spans="1:1" x14ac:dyDescent="0.2">
      <c r="A130">
        <v>140</v>
      </c>
    </row>
    <row r="131" spans="1:1" x14ac:dyDescent="0.2">
      <c r="A131">
        <v>142.5</v>
      </c>
    </row>
    <row r="132" spans="1:1" x14ac:dyDescent="0.2">
      <c r="A132">
        <v>145</v>
      </c>
    </row>
    <row r="133" spans="1:1" x14ac:dyDescent="0.2">
      <c r="A133">
        <v>147.5</v>
      </c>
    </row>
    <row r="134" spans="1:1" x14ac:dyDescent="0.2">
      <c r="A134">
        <v>150</v>
      </c>
    </row>
    <row r="135" spans="1:1" x14ac:dyDescent="0.2">
      <c r="A135">
        <v>152.5</v>
      </c>
    </row>
    <row r="136" spans="1:1" x14ac:dyDescent="0.2">
      <c r="A136">
        <v>155</v>
      </c>
    </row>
    <row r="137" spans="1:1" x14ac:dyDescent="0.2">
      <c r="A137">
        <v>157.5</v>
      </c>
    </row>
    <row r="138" spans="1:1" x14ac:dyDescent="0.2">
      <c r="A138">
        <v>160</v>
      </c>
    </row>
    <row r="139" spans="1:1" x14ac:dyDescent="0.2">
      <c r="A139">
        <v>162.5</v>
      </c>
    </row>
    <row r="140" spans="1:1" x14ac:dyDescent="0.2">
      <c r="A140">
        <v>165</v>
      </c>
    </row>
    <row r="141" spans="1:1" x14ac:dyDescent="0.2">
      <c r="A141">
        <v>167.5</v>
      </c>
    </row>
    <row r="142" spans="1:1" x14ac:dyDescent="0.2">
      <c r="A142">
        <v>170</v>
      </c>
    </row>
    <row r="143" spans="1:1" x14ac:dyDescent="0.2">
      <c r="A143">
        <v>172.5</v>
      </c>
    </row>
    <row r="144" spans="1:1" x14ac:dyDescent="0.2">
      <c r="A144">
        <v>175</v>
      </c>
    </row>
    <row r="145" spans="1:1" x14ac:dyDescent="0.2">
      <c r="A145">
        <v>177.5</v>
      </c>
    </row>
    <row r="146" spans="1:1" x14ac:dyDescent="0.2">
      <c r="A146">
        <v>180</v>
      </c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Macintosh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1</vt:i4>
      </vt:variant>
    </vt:vector>
  </HeadingPairs>
  <TitlesOfParts>
    <vt:vector size="3" baseType="lpstr">
      <vt:lpstr>Tabelle1</vt:lpstr>
      <vt:lpstr>Tabelle2</vt:lpstr>
      <vt:lpstr>Winkelstellungen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dn</dc:creator>
  <cp:keywords/>
  <dc:description/>
  <cp:lastModifiedBy>Daniel Nutka</cp:lastModifiedBy>
  <dcterms:created xsi:type="dcterms:W3CDTF">2020-07-16T12:44:06Z</dcterms:created>
  <dcterms:modified xsi:type="dcterms:W3CDTF">2020-07-18T12:04:43Z</dcterms:modified>
  <cp:category/>
</cp:coreProperties>
</file>